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06" lockStructure="1"/>
  <bookViews>
    <workbookView xWindow="480" yWindow="150" windowWidth="27795" windowHeight="12270"/>
  </bookViews>
  <sheets>
    <sheet name="formularz" sheetId="1" r:id="rId1"/>
    <sheet name="Arkusz2" sheetId="2" state="hidden" r:id="rId2"/>
    <sheet name="Arkusz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32" i="1" l="1"/>
  <c r="E434" i="1"/>
  <c r="E425" i="1"/>
  <c r="F433" i="1"/>
  <c r="H433" i="1" s="1"/>
  <c r="F431" i="1"/>
  <c r="H431" i="1" s="1"/>
  <c r="F430" i="1"/>
  <c r="H430" i="1" s="1"/>
  <c r="F429" i="1"/>
  <c r="H429" i="1" s="1"/>
  <c r="F428" i="1"/>
  <c r="H428" i="1" s="1"/>
  <c r="F427" i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E417" i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371" i="1"/>
  <c r="F417" i="1" s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E369" i="1"/>
  <c r="F359" i="1"/>
  <c r="H359" i="1" s="1"/>
  <c r="F358" i="1"/>
  <c r="H358" i="1" s="1"/>
  <c r="F357" i="1"/>
  <c r="H357" i="1" s="1"/>
  <c r="F356" i="1"/>
  <c r="H356" i="1" s="1"/>
  <c r="F355" i="1"/>
  <c r="E353" i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E345" i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E337" i="1"/>
  <c r="F336" i="1"/>
  <c r="H336" i="1" s="1"/>
  <c r="F335" i="1"/>
  <c r="H335" i="1" s="1"/>
  <c r="H334" i="1"/>
  <c r="F334" i="1"/>
  <c r="F333" i="1"/>
  <c r="H333" i="1" s="1"/>
  <c r="F332" i="1"/>
  <c r="H332" i="1" s="1"/>
  <c r="F331" i="1"/>
  <c r="F327" i="1"/>
  <c r="H327" i="1" s="1"/>
  <c r="E329" i="1"/>
  <c r="F328" i="1"/>
  <c r="H328" i="1" s="1"/>
  <c r="F326" i="1"/>
  <c r="H326" i="1" s="1"/>
  <c r="F325" i="1"/>
  <c r="H325" i="1" s="1"/>
  <c r="F324" i="1"/>
  <c r="H324" i="1" s="1"/>
  <c r="H323" i="1"/>
  <c r="F323" i="1"/>
  <c r="E321" i="1"/>
  <c r="F320" i="1"/>
  <c r="H320" i="1" s="1"/>
  <c r="F319" i="1"/>
  <c r="H319" i="1" s="1"/>
  <c r="F318" i="1"/>
  <c r="H318" i="1" s="1"/>
  <c r="F317" i="1"/>
  <c r="H317" i="1" s="1"/>
  <c r="F316" i="1"/>
  <c r="H312" i="1"/>
  <c r="F312" i="1"/>
  <c r="E314" i="1"/>
  <c r="F313" i="1"/>
  <c r="H313" i="1" s="1"/>
  <c r="H311" i="1"/>
  <c r="F311" i="1"/>
  <c r="F310" i="1"/>
  <c r="H310" i="1" s="1"/>
  <c r="F309" i="1"/>
  <c r="H309" i="1" s="1"/>
  <c r="F308" i="1"/>
  <c r="E306" i="1"/>
  <c r="F305" i="1"/>
  <c r="H305" i="1" s="1"/>
  <c r="F304" i="1"/>
  <c r="H304" i="1" s="1"/>
  <c r="F303" i="1"/>
  <c r="H303" i="1" s="1"/>
  <c r="F302" i="1"/>
  <c r="F301" i="1"/>
  <c r="H301" i="1" s="1"/>
  <c r="E299" i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E283" i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E274" i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E265" i="1"/>
  <c r="F262" i="1"/>
  <c r="H262" i="1" s="1"/>
  <c r="F263" i="1"/>
  <c r="H263" i="1" s="1"/>
  <c r="F264" i="1"/>
  <c r="H264" i="1" s="1"/>
  <c r="F261" i="1"/>
  <c r="H261" i="1" s="1"/>
  <c r="F260" i="1"/>
  <c r="H260" i="1" s="1"/>
  <c r="F259" i="1"/>
  <c r="H259" i="1" s="1"/>
  <c r="F258" i="1"/>
  <c r="H258" i="1" s="1"/>
  <c r="E245" i="1"/>
  <c r="F244" i="1"/>
  <c r="H244" i="1" s="1"/>
  <c r="F243" i="1"/>
  <c r="H243" i="1" s="1"/>
  <c r="F242" i="1"/>
  <c r="H242" i="1" s="1"/>
  <c r="F241" i="1"/>
  <c r="H241" i="1" s="1"/>
  <c r="F240" i="1"/>
  <c r="E238" i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E228" i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E216" i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E204" i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E194" i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E152" i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37" i="1"/>
  <c r="H137" i="1" s="1"/>
  <c r="F136" i="1"/>
  <c r="H136" i="1" s="1"/>
  <c r="F135" i="1"/>
  <c r="E133" i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E125" i="1"/>
  <c r="F124" i="1"/>
  <c r="H124" i="1" s="1"/>
  <c r="F123" i="1"/>
  <c r="H123" i="1" s="1"/>
  <c r="F122" i="1"/>
  <c r="H122" i="1" s="1"/>
  <c r="F121" i="1"/>
  <c r="H121" i="1" s="1"/>
  <c r="E119" i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E107" i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E95" i="1"/>
  <c r="F94" i="1"/>
  <c r="H94" i="1" s="1"/>
  <c r="F93" i="1"/>
  <c r="H93" i="1" s="1"/>
  <c r="F92" i="1"/>
  <c r="H92" i="1" s="1"/>
  <c r="F91" i="1"/>
  <c r="H91" i="1" s="1"/>
  <c r="F90" i="1"/>
  <c r="H90" i="1" s="1"/>
  <c r="E88" i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E76" i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E64" i="1"/>
  <c r="E53" i="1"/>
  <c r="F44" i="1"/>
  <c r="H44" i="1" s="1"/>
  <c r="E42" i="1"/>
  <c r="E35" i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1" i="1"/>
  <c r="H41" i="1" s="1"/>
  <c r="F40" i="1"/>
  <c r="H40" i="1" s="1"/>
  <c r="F39" i="1"/>
  <c r="H39" i="1" s="1"/>
  <c r="F38" i="1"/>
  <c r="H38" i="1" s="1"/>
  <c r="F37" i="1"/>
  <c r="H37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194" i="1" l="1"/>
  <c r="F345" i="1"/>
  <c r="H265" i="1"/>
  <c r="H119" i="1"/>
  <c r="F337" i="1"/>
  <c r="F133" i="1"/>
  <c r="F204" i="1"/>
  <c r="E436" i="1"/>
  <c r="H425" i="1"/>
  <c r="H329" i="1"/>
  <c r="F283" i="1"/>
  <c r="H331" i="1"/>
  <c r="H337" i="1" s="1"/>
  <c r="F353" i="1"/>
  <c r="F434" i="1"/>
  <c r="F425" i="1"/>
  <c r="H432" i="1"/>
  <c r="H427" i="1"/>
  <c r="H371" i="1"/>
  <c r="H417" i="1" s="1"/>
  <c r="F369" i="1"/>
  <c r="H355" i="1"/>
  <c r="H369" i="1" s="1"/>
  <c r="H347" i="1"/>
  <c r="H353" i="1" s="1"/>
  <c r="H339" i="1"/>
  <c r="H345" i="1" s="1"/>
  <c r="F329" i="1"/>
  <c r="F321" i="1"/>
  <c r="E247" i="1"/>
  <c r="F274" i="1"/>
  <c r="H316" i="1"/>
  <c r="H321" i="1" s="1"/>
  <c r="F314" i="1"/>
  <c r="H308" i="1"/>
  <c r="H314" i="1" s="1"/>
  <c r="F299" i="1"/>
  <c r="H267" i="1"/>
  <c r="H274" i="1" s="1"/>
  <c r="H276" i="1"/>
  <c r="H283" i="1" s="1"/>
  <c r="F265" i="1"/>
  <c r="F306" i="1"/>
  <c r="H302" i="1"/>
  <c r="H306" i="1" s="1"/>
  <c r="H299" i="1"/>
  <c r="F245" i="1"/>
  <c r="H204" i="1"/>
  <c r="H95" i="1"/>
  <c r="H240" i="1"/>
  <c r="H245" i="1" s="1"/>
  <c r="F152" i="1"/>
  <c r="F238" i="1"/>
  <c r="H230" i="1"/>
  <c r="H238" i="1" s="1"/>
  <c r="F228" i="1"/>
  <c r="H218" i="1"/>
  <c r="H228" i="1" s="1"/>
  <c r="H216" i="1"/>
  <c r="F216" i="1"/>
  <c r="H154" i="1"/>
  <c r="H194" i="1" s="1"/>
  <c r="H135" i="1"/>
  <c r="H152" i="1" s="1"/>
  <c r="H88" i="1"/>
  <c r="H133" i="1"/>
  <c r="F76" i="1"/>
  <c r="F88" i="1"/>
  <c r="F95" i="1"/>
  <c r="H125" i="1"/>
  <c r="F125" i="1"/>
  <c r="F119" i="1"/>
  <c r="H107" i="1"/>
  <c r="F107" i="1"/>
  <c r="H64" i="1"/>
  <c r="H42" i="1"/>
  <c r="H66" i="1"/>
  <c r="H76" i="1" s="1"/>
  <c r="F64" i="1"/>
  <c r="H53" i="1"/>
  <c r="H35" i="1"/>
  <c r="F42" i="1"/>
  <c r="F53" i="1"/>
  <c r="F35" i="1"/>
  <c r="F247" i="1" l="1"/>
  <c r="F436" i="1"/>
  <c r="H434" i="1"/>
  <c r="H436" i="1" s="1"/>
  <c r="H247" i="1"/>
</calcChain>
</file>

<file path=xl/sharedStrings.xml><?xml version="1.0" encoding="utf-8"?>
<sst xmlns="http://schemas.openxmlformats.org/spreadsheetml/2006/main" count="1164" uniqueCount="453">
  <si>
    <t>Załącznik nr 1 do SIWZ</t>
  </si>
  <si>
    <t>F o r m u l a r z    o f e r t y</t>
  </si>
  <si>
    <r>
      <t>Wykonawca</t>
    </r>
    <r>
      <rPr>
        <sz val="11"/>
        <color theme="1"/>
        <rFont val="Times New Roman"/>
        <family val="1"/>
        <charset val="238"/>
      </rPr>
      <t xml:space="preserve">: </t>
    </r>
  </si>
  <si>
    <t>Nazwa:</t>
  </si>
  <si>
    <t xml:space="preserve"> ……………………………………………………………………………………………………...........................................
...................................................................................................................................................................................</t>
  </si>
  <si>
    <t>Adres :</t>
  </si>
  <si>
    <t xml:space="preserve"> ………………………………………………………………………………………………………...........................</t>
  </si>
  <si>
    <t>tel.                                                                                 e-mail:</t>
  </si>
  <si>
    <t xml:space="preserve"> ………………………………….                                    ……………………………………………………………</t>
  </si>
  <si>
    <t>NIP:</t>
  </si>
  <si>
    <t xml:space="preserve"> ....................………………………………………………………………………………………...</t>
  </si>
  <si>
    <t>REGON:</t>
  </si>
  <si>
    <t xml:space="preserve"> ………………………………………………………………………………………………….</t>
  </si>
  <si>
    <t>Osoba upoważniona do kontaktu: p.</t>
  </si>
  <si>
    <t xml:space="preserve"> ………………………………………………………………………......................................................................</t>
  </si>
  <si>
    <t xml:space="preserve"> ……………………………………………….. ,                  …………………………………………….</t>
  </si>
  <si>
    <t>nazwa przedmiotu zamówienia</t>
  </si>
  <si>
    <t>j.m</t>
  </si>
  <si>
    <t>cena netto</t>
  </si>
  <si>
    <t>ilość</t>
  </si>
  <si>
    <t>wartość netto</t>
  </si>
  <si>
    <t>stawka VAT</t>
  </si>
  <si>
    <t>wartość brutto</t>
  </si>
  <si>
    <t>(zł/op./kg/szt.)</t>
  </si>
  <si>
    <t>(zł)</t>
  </si>
  <si>
    <t>(%)</t>
  </si>
  <si>
    <t>szt.</t>
  </si>
  <si>
    <t>zł</t>
  </si>
  <si>
    <t xml:space="preserve"> ………………………...                                                                         .………………………........</t>
  </si>
  <si>
    <t xml:space="preserve"> Miejscowość i data                                                                               </t>
  </si>
  <si>
    <t>pieczątka i podpis</t>
  </si>
  <si>
    <t>1. Ja, niżej podpisany oświadczam, że:</t>
  </si>
  <si>
    <t>1) zapoznałem się z treścią SIWZ dla niniejszego zamówienia,</t>
  </si>
  <si>
    <t>2) akceptuję w pełni bez zastrzeżeń czy ograniczeń postanowienia SIWZ dla niniejszego zamówienia wraz z załącznikami, wyjaśnień do tej SIWZ oraz modyfikacji tej SIWZ,</t>
  </si>
  <si>
    <t xml:space="preserve">3) gwarantuję wykonanie całego zakresu przedmiotu zamówienia zgodnie z treścią: SIWZ wraz 
z załącznikami, wyjaśnień do SIWZ oraz jej modyfikacji, 
</t>
  </si>
  <si>
    <t>4) zobowiązuję się do wykonania przedmiotu zamówienia w terminie określonym w specyfikacji istotnych warunków zamówienia,</t>
  </si>
  <si>
    <t xml:space="preserve">5) uważam się w imieniu Wykonawcy za związanego niniejszą ofertą w terminie 30 dni od dnia składania ofert, </t>
  </si>
  <si>
    <t xml:space="preserve">6) w przypadku wyboru naszej oferty zobowiązujemy się do zawarcia umowy zgodnej w swojej treści z Projektem Umowy (Załącznik nr 1 do SIWZ) w terminie wskazanym przez Zamawiającego 
w piśmie informującym o wyborze oferty oraz do wniesienia zabezpieczenia należytego wykonania umowy wg zasad określonych w specyfikacji istotnych warunków zamówienia.
</t>
  </si>
  <si>
    <t>7) ceny wyszczególnione w Formularzu cenowym są stałe przez cały okres realizacji umowy.</t>
  </si>
  <si>
    <t>przedmiotu zamówienia.</t>
  </si>
  <si>
    <t xml:space="preserve">3.  Niniejszym składam/y ofertę na część </t>
  </si>
  <si>
    <t xml:space="preserve">………… </t>
  </si>
  <si>
    <t>4. Ogółem wartość  mojej oferty  ( od I- XVI) zgodnie z Formularzem Cenowym (zał. nr …. ) wynosi:</t>
  </si>
  <si>
    <t>netto:</t>
  </si>
  <si>
    <t>………….</t>
  </si>
  <si>
    <t>zł. słownie złotych</t>
  </si>
  <si>
    <t>…………………………………………….</t>
  </si>
  <si>
    <t xml:space="preserve">podatek VAT </t>
  </si>
  <si>
    <t>……………</t>
  </si>
  <si>
    <t xml:space="preserve"> % w wysokości</t>
  </si>
  <si>
    <t>sownie złotych:</t>
  </si>
  <si>
    <t>………………………………………………………………………………………………</t>
  </si>
  <si>
    <t xml:space="preserve">brutto: </t>
  </si>
  <si>
    <t>……………………………………………………</t>
  </si>
  <si>
    <t>%</t>
  </si>
  <si>
    <t>……………..</t>
  </si>
  <si>
    <t xml:space="preserve">5.  W przypadku zakupu asortymentu nie wymienionego w Formularzu cenowym, oferuję stały rabat od cen przedstawionych w załączonym cenniku w wysokości  </t>
  </si>
  <si>
    <t xml:space="preserve">Załączony do mojej/ naszej oferty Cennik jest stały przez cały czas trwania umowy i nie będę wnosił o jego aktualizację.
</t>
  </si>
  <si>
    <t xml:space="preserve">1. Termin realizacji każdego zamówienia maksymalnie </t>
  </si>
  <si>
    <t xml:space="preserve"> dni robocze.</t>
  </si>
  <si>
    <t>godzin</t>
  </si>
  <si>
    <t>2. Termin dostaw kompletnych złączy mufowych prostych, kolanowych oraz elementów alarmu, maksymalny termin dostawy</t>
  </si>
  <si>
    <t xml:space="preserve">3. Udzielam gwarancji na dostarczony system rur preizolowanych na okres … 
</t>
  </si>
  <si>
    <t>miesięcy.</t>
  </si>
  <si>
    <t>4. Akceptuję fakt, że wskazane w Formularzu cenowym 4A i 4B ilości służą do celów porównania złożonych ofert i nie stanowią zobowiązania Zamawiającego do zakupu.</t>
  </si>
  <si>
    <t>……………………………………………………………………………..</t>
  </si>
  <si>
    <t>I. rury pojedyńcze</t>
  </si>
  <si>
    <r>
      <t>Zamawiający</t>
    </r>
    <r>
      <rPr>
        <sz val="11"/>
        <color theme="1"/>
        <rFont val="Times New Roman"/>
        <family val="1"/>
        <charset val="238"/>
      </rPr>
      <t xml:space="preserve">: </t>
    </r>
    <r>
      <rPr>
        <b/>
        <sz val="11"/>
        <color theme="1"/>
        <rFont val="Times New Roman"/>
        <family val="1"/>
        <charset val="238"/>
      </rPr>
      <t>Miejskie Przedsiębiorstwo Energetyki Cieplnej Sp. z o.o., 10-710 Olsztyn, ul. Słoneczna 46, REGON: 510620015, NIP: 739-02-00-206, tel. 89/ 524 05 34, fax. 89/ 524-02-10, postępowanie znak: MPEC/PE-EZ//19.</t>
    </r>
  </si>
  <si>
    <t xml:space="preserve">          Uwaga:  podane ilości służą tylko do oceny oferty i nie stanowią zobowiązania do zakupu.</t>
  </si>
  <si>
    <t xml:space="preserve">Rura preizolowana 12 m 33,7/90                                                                 </t>
  </si>
  <si>
    <t xml:space="preserve">Rura preizolowana 12 m 42,4/110 </t>
  </si>
  <si>
    <t xml:space="preserve">Rura preizolowana 12 m 48,3/110                                                             </t>
  </si>
  <si>
    <t xml:space="preserve">Rura preizolowana 12 m 60,3/125                                                              </t>
  </si>
  <si>
    <t xml:space="preserve">Rura preizolowana 12 m 76,1/140                                                              </t>
  </si>
  <si>
    <t xml:space="preserve">Rura preizolowana 12 m 88,9/160                                                              </t>
  </si>
  <si>
    <t xml:space="preserve">Rura preizolowana 12 m 114,3/200                                                            </t>
  </si>
  <si>
    <t xml:space="preserve">Rura preizolowana 12 m 139,7/225                                                            </t>
  </si>
  <si>
    <t xml:space="preserve">Rura preizolowana 12 m 168,3/250                                                            </t>
  </si>
  <si>
    <t xml:space="preserve">Rura preizolowana 12 m 219,9/315                                                         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</si>
  <si>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</si>
  <si>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</si>
  <si>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</si>
  <si>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</si>
  <si>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</si>
  <si>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</si>
  <si>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</si>
  <si>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</si>
  <si>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</si>
  <si>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</si>
  <si>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</si>
  <si>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RAZEM Suma od Lp.1 do Lp. 10</t>
  </si>
  <si>
    <t>II. Rury podwójne – dwie rury stalowe w jednej osłonie HDPE</t>
  </si>
  <si>
    <t xml:space="preserve">Rura preizolowana 12 m 2x 48,3/160                                                                                          </t>
  </si>
  <si>
    <t xml:space="preserve">Rura preizolowana 12 m 2x 60,3/200 </t>
  </si>
  <si>
    <t xml:space="preserve">Rura preizolowana 12 m 2x 76,1/225                                                                                          </t>
  </si>
  <si>
    <t xml:space="preserve">Rura preizolowana 12 m 2x 88,9/250                                                                                           </t>
  </si>
  <si>
    <t xml:space="preserve">Rura preizolowana 12 m 2x 114,3/315                                                                                         </t>
  </si>
  <si>
    <t>III. Mufy zgrzewane elektrycznie  otwarte kompletne</t>
  </si>
  <si>
    <t xml:space="preserve">Mufa zgrzewana elektrycznie otwarta 90 mm </t>
  </si>
  <si>
    <t>Mufa zgrzewana elektrycznie otwarta 110 mm</t>
  </si>
  <si>
    <t xml:space="preserve">Mufa zgrzewana elektrycznie otwarta 125 mm </t>
  </si>
  <si>
    <t xml:space="preserve">Mufa zgrzewana elektrycznie otwarta 140 mm </t>
  </si>
  <si>
    <t xml:space="preserve">Mufa zgrzewana elektrycznie otwarta 160 mm </t>
  </si>
  <si>
    <t xml:space="preserve">Mufa zgrzewana elektrycznie otwarta 200 mm </t>
  </si>
  <si>
    <t>Mufa zgrzewana elektrycznie otwarta 225 mm</t>
  </si>
  <si>
    <t>Mufa zgrzewana elektrycznie otwarta 250 mm</t>
  </si>
  <si>
    <t xml:space="preserve"> Mufa zgrzewana elektrycznie otwarta 315 mm</t>
  </si>
  <si>
    <t>kpl.</t>
  </si>
  <si>
    <t>RAZEM Suma od Lp.1 do Lp. 5</t>
  </si>
  <si>
    <t>RAZEM Suma od Lp.1 do Lp. 9</t>
  </si>
  <si>
    <t>III. Mufy termokurczliwe sieciowane radiacyjnie kompletne z korkiem zgrzewanym i wtłaczanym</t>
  </si>
  <si>
    <t xml:space="preserve">Mufa termokurczliwa sieciowana radiacyjnie 90 mm           </t>
  </si>
  <si>
    <t xml:space="preserve">Mufa termokurczliwa sieciowana radiacyjnie 110 mm       </t>
  </si>
  <si>
    <t>Mufa termokurczliwa sieciowana radiacyjnie 125 mm</t>
  </si>
  <si>
    <t xml:space="preserve">Mufa termokurczliwa sieciowana radiacyjnie 140 mm         </t>
  </si>
  <si>
    <t xml:space="preserve">Mufa termokurczliwa sieciowana radiacyjnie 160 mm         </t>
  </si>
  <si>
    <t xml:space="preserve">Mufa termokurczliwa sieciowana radiacyjnie 200 mm         </t>
  </si>
  <si>
    <t xml:space="preserve">Mufa termokurczliwa sieciowana radiacyjnie 225 mm         </t>
  </si>
  <si>
    <t xml:space="preserve">Mufa termokurczliwa sieciowana radiacyjnie 250 mm </t>
  </si>
  <si>
    <t xml:space="preserve">Mufa termokurczliwa sieciowana radiacyjnie 315 mm  </t>
  </si>
  <si>
    <t>IV. Mufy termokurczliwe sieciowane radiacyjnie kompletne z korkiem zgrzewanym i wtłaczanym</t>
  </si>
  <si>
    <t xml:space="preserve">Mufa  kolanowa 0-90° 90 mm                                        </t>
  </si>
  <si>
    <t xml:space="preserve">Mufa  kolanowa 0-90° 110 mm                                    </t>
  </si>
  <si>
    <t xml:space="preserve">Mufa  kolanowa 0-90° 125 mm                                             </t>
  </si>
  <si>
    <t xml:space="preserve">Mufa  kolanowa 0-90° 140 mm                                         </t>
  </si>
  <si>
    <t xml:space="preserve">Mufa  kolanowa 0-90° 160 mm                                </t>
  </si>
  <si>
    <t xml:space="preserve">Mufa  kolanowa 0-90° 200 mm                                       </t>
  </si>
  <si>
    <t xml:space="preserve">Mufa  kolanowa 0-90° 225 mm                                        </t>
  </si>
  <si>
    <t xml:space="preserve">Mufa  kolanowa 0-90° 250 mm                                             </t>
  </si>
  <si>
    <t xml:space="preserve">Mufa  kolanowa 0-90° 280 mm                                             </t>
  </si>
  <si>
    <t xml:space="preserve">Mufa  kolanowa 0-90° 315 mm                                            </t>
  </si>
  <si>
    <t xml:space="preserve">V. Mufy kolanowe sieciowane radiacyjnie kompletne z korkiem zgrzewanym 
i wtłaczanym
</t>
  </si>
  <si>
    <t xml:space="preserve">Kolano prefabrykowane preizolowane 33,7/90 2,5d 90°                                                          </t>
  </si>
  <si>
    <t xml:space="preserve">Kolano prefabrykowane preizolowane 42,4/110 2,5d 90° </t>
  </si>
  <si>
    <t xml:space="preserve">Kolano prefabrykowane preizolowane 48,3/110 2,5d 90°                                                             </t>
  </si>
  <si>
    <t xml:space="preserve">Kolano prefabrykowane preizolowane 60,3/125 2,5d 90°                                                              </t>
  </si>
  <si>
    <t xml:space="preserve">Kolano prefabrykowane preizolowane 76,1/140 2,5d 90°                                                             </t>
  </si>
  <si>
    <t xml:space="preserve">Kolano prefabrykowane preizolowane 88,9/160 2,5d 90°                                                             </t>
  </si>
  <si>
    <t xml:space="preserve">Kolano prefabrykowane preizolowane 114,3/200 2,5d 90°                                                           </t>
  </si>
  <si>
    <t xml:space="preserve">Kolano prefabrykowane preizolowane 139,7/225 2,5d 90°                                                            </t>
  </si>
  <si>
    <t xml:space="preserve">Kolano prefabrykowane preizolowane 168,3/250 2,5d 90°                                                          </t>
  </si>
  <si>
    <t xml:space="preserve">Kolano prefabrykowane preizolowane 219,1/315 2,5d 90° </t>
  </si>
  <si>
    <t>VII. Kolana preizolowane prefabrykowane dla rur pdwójne (dwie rury stal.  w jednej osłonie HDPE)</t>
  </si>
  <si>
    <t xml:space="preserve">Kolano pref. preizolowane 2x 48,3/160 2,5d 90°                                                                                         </t>
  </si>
  <si>
    <t>Kolano pref. preizolowane 2x 60,3/200 2,5d 90°</t>
  </si>
  <si>
    <t xml:space="preserve">Kolano pref. preizolowane 2x 76,1/225 2,5d 90°                                                                                          </t>
  </si>
  <si>
    <t xml:space="preserve">Kolano pref. preizolowane 2x 88,9/250 2,5d 90°                                                                                           </t>
  </si>
  <si>
    <t xml:space="preserve">Kolano pref. preizolowane 2x 114,3/315 2,5d 90°                                                                                         </t>
  </si>
  <si>
    <t xml:space="preserve">VIII. Zawory odcinające preizolowane
</t>
  </si>
  <si>
    <t xml:space="preserve">Zawór odcinający preizolowany 33,7/90 </t>
  </si>
  <si>
    <t>Zawór odcinający preizolowany 42,4/110</t>
  </si>
  <si>
    <t>Zawór odcinający preizolowany 48,3/110</t>
  </si>
  <si>
    <t>Zawór odcinający preizolowany 60,3/125</t>
  </si>
  <si>
    <t>Zawór odcinający preizolowany 76,1/140</t>
  </si>
  <si>
    <t>Zawór odcinający preizolowany 88,9/160</t>
  </si>
  <si>
    <t>Zawór odcinający preizolowany 114,3/200</t>
  </si>
  <si>
    <t>Zawór odcinający preizolowany 139,7/225</t>
  </si>
  <si>
    <t>Zawór odcinający preizolowany 168,3/250</t>
  </si>
  <si>
    <t>Zawór odcinający preizolowany 219,1/315</t>
  </si>
  <si>
    <t xml:space="preserve">IX. Zawory odcinające preizolowane z odpowietrzeniem/odwodnieniem
</t>
  </si>
  <si>
    <t xml:space="preserve">X. Redukcje prefabrykowane preizolowane
</t>
  </si>
  <si>
    <t xml:space="preserve">Redukcja 42,4/110x33,7/90 L=1500mm </t>
  </si>
  <si>
    <t xml:space="preserve">Redukcja 60,3/125x42,4/110 L=1500mm  </t>
  </si>
  <si>
    <t xml:space="preserve">Redukcja 76,1/140x60,3/125  L=1500mm  </t>
  </si>
  <si>
    <t xml:space="preserve">Redukcja 88,9/160x76,1/140  L=1500mm  </t>
  </si>
  <si>
    <t>Rura wejściowa 1,5m x 4,5m 2,5d  90° -  33,7/90</t>
  </si>
  <si>
    <t>Rura wejściowa 1,5m x 4,5m 2,5d  90° -  42,4/110</t>
  </si>
  <si>
    <t>Rura wejściowa 1,5m x 4,5m 2,5d  90° -  48,3/110</t>
  </si>
  <si>
    <t>Rura wejściowa 1,5m x 4,5m 2,5d  90° -  60,3/125</t>
  </si>
  <si>
    <t xml:space="preserve">Rura wejściowa 1,5m x 4,5m 2,5d  90° -  76,1/140 </t>
  </si>
  <si>
    <t>Rura wejściowa 1,5m x 4,5m 2,5d  90° -  88,9/160</t>
  </si>
  <si>
    <t>11.</t>
  </si>
  <si>
    <t>12.</t>
  </si>
  <si>
    <t>13.</t>
  </si>
  <si>
    <t>14.</t>
  </si>
  <si>
    <t>15.</t>
  </si>
  <si>
    <t>16.</t>
  </si>
  <si>
    <t>17.</t>
  </si>
  <si>
    <t>Pierścień uszczelniający 90</t>
  </si>
  <si>
    <t>Pierścień uszczelniający 110</t>
  </si>
  <si>
    <t xml:space="preserve">Pierścień uszczelniający 125 </t>
  </si>
  <si>
    <t xml:space="preserve">Pierścień uszczelniający 140 </t>
  </si>
  <si>
    <t xml:space="preserve">Pierścień uszczelniający 160 </t>
  </si>
  <si>
    <t>Pierścień uszczelniający 200</t>
  </si>
  <si>
    <t>Pierścień uszczelniający 225</t>
  </si>
  <si>
    <t>Pierścień uszczelniający 250</t>
  </si>
  <si>
    <t xml:space="preserve">Pierścień uszczelniający 315 </t>
  </si>
  <si>
    <t>Końcówka termokurczliwa 90</t>
  </si>
  <si>
    <t>Końcówka termokurczliwa 110</t>
  </si>
  <si>
    <t>Końcówka termokurczliwa 125</t>
  </si>
  <si>
    <t xml:space="preserve">Końcówka termokurczliwa 140 </t>
  </si>
  <si>
    <t>Końcówka termokurczliwa 160</t>
  </si>
  <si>
    <t>Końcówka termokurczliwa 200/225</t>
  </si>
  <si>
    <t xml:space="preserve">Końcówka termokurczliwa 250 </t>
  </si>
  <si>
    <t>Końcówka termokurczliwa 315</t>
  </si>
  <si>
    <t xml:space="preserve">XI. Rury wejściowe
</t>
  </si>
  <si>
    <t xml:space="preserve">XII. Pierścienie uszczelniające i końcówki termokurczliwe
</t>
  </si>
  <si>
    <t>Odgał. prefabrykowane 42,4/110- 33,7/90</t>
  </si>
  <si>
    <t>Odgał. prefabrykowane 48,3/110- 33,7/90</t>
  </si>
  <si>
    <t>Odgał. prefabrykowane 60,3/125- 33,7/90</t>
  </si>
  <si>
    <t>Odgał. prefabrykowane 76,1/140- 33,7/90</t>
  </si>
  <si>
    <t>Odgał. prefabrykowane 88,9/160- 33,7/90</t>
  </si>
  <si>
    <t>Odgał. Prefabrykowane 48,3/110- 42,4/110</t>
  </si>
  <si>
    <t>Odgał. Prefabrykowane 60,3/125- 42,4/110</t>
  </si>
  <si>
    <t>Odgał. Prefabrykowane 76,1/140- 42,4/110</t>
  </si>
  <si>
    <t>Odgał. Prefabrykowane 88,9/160- 42,4/110</t>
  </si>
  <si>
    <t>Odgał. Prefabrykowane 114,3/200- 42,4/110</t>
  </si>
  <si>
    <t>Odgał. Prefabrykowane 139,7/225- 42,4/110</t>
  </si>
  <si>
    <t>Odgał. Prefabrykowane 168,3/250- 42,4/110</t>
  </si>
  <si>
    <t>Odgał. Prefabrykowane 219,1/315- 42,4/110</t>
  </si>
  <si>
    <t>Odgał. Prefabrykowane 60,3/125- 48,3/110</t>
  </si>
  <si>
    <t>Odgał. Prefabrykowane 76,1/140- 48,3/110</t>
  </si>
  <si>
    <t>Odgał. Prefabrykowane 88,9/160- 48,3/110</t>
  </si>
  <si>
    <t>Odgał. Prefabrykowane 114,3/200- 48,3/110</t>
  </si>
  <si>
    <t>Odgał. Prefabrykowane 139,7/225- 48,3/110</t>
  </si>
  <si>
    <t>Odgał. Prefabrykowane 168,3/250- 48,3/110</t>
  </si>
  <si>
    <t>Odgał. Prefabrykowane 219,1/315- 48,3/110</t>
  </si>
  <si>
    <t>Odgał. Prefabrykowane 76,1/140- 60,3/125</t>
  </si>
  <si>
    <t>Odgał. Prefabrykowane 88,9/160- 60,3/125</t>
  </si>
  <si>
    <t>Odgał. Prefabrykowane 114,3/200- 60,3/125</t>
  </si>
  <si>
    <t>Odgał. Prefabrykowane 139,7/225- 60,3/125</t>
  </si>
  <si>
    <t>Odgał. Prefabrykowane 168,3/250- 60,3/125</t>
  </si>
  <si>
    <t>Odgał. Prefabrykowane 219,1/315- 60,3/125</t>
  </si>
  <si>
    <t>Odgał. Prefabrykowane 88,9/160- 76,1/140</t>
  </si>
  <si>
    <t>Odgał. Prefabrykowane  114,3/200- 76,1/140</t>
  </si>
  <si>
    <t>Odgał. Prefabrykowane 139,7/225- 76,1/140</t>
  </si>
  <si>
    <t>Odgał. Prefabrykowane 168,3/250- 76,1/140</t>
  </si>
  <si>
    <t>Odgał. Prefabrykowane 219,1/315- 76,1/140</t>
  </si>
  <si>
    <t>Odgał. Prefabrykowane 114,3/200- 88,9/160</t>
  </si>
  <si>
    <t>Odgał. Prefabrykowane 139,7/225- 88,9/160</t>
  </si>
  <si>
    <t>Odgał. Prefabrykowane 168,3/250- 88,9/160</t>
  </si>
  <si>
    <t>Odgał. Prefabrykowane 219,1/315- 88,9/160</t>
  </si>
  <si>
    <t>Odgał. Prefabrykowane 139,7/225- 114,3/200</t>
  </si>
  <si>
    <t>Odgał. Prefabrykowane 168,3/250- 114,3/200</t>
  </si>
  <si>
    <t>Odgał. Prefabrykowane 219,1/315- 114,3/200</t>
  </si>
  <si>
    <t>Odgał. Prefabrykowane 168,3/250- 139,7/225</t>
  </si>
  <si>
    <t>Odgał. Prefabrykowane 219,1/315- 139,7/225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</si>
  <si>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</si>
  <si>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</si>
  <si>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</si>
  <si>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</si>
  <si>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</si>
  <si>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</si>
  <si>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</si>
  <si>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</si>
  <si>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</si>
  <si>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</si>
  <si>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</si>
  <si>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</si>
  <si>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</si>
  <si>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</si>
  <si>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</si>
  <si>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</si>
  <si>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</si>
  <si>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</si>
  <si>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</si>
  <si>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</si>
  <si>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</si>
  <si>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</si>
  <si>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</si>
  <si>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RAZEM Suma od Lp.1 do Lp. 40</t>
  </si>
  <si>
    <t>RAZEM Suma od Lp.1 do Lp. 17</t>
  </si>
  <si>
    <t>RAZEM Suma od Lp.1 do Lp. 6</t>
  </si>
  <si>
    <t>RAZEM Suma od Lp.1 do Lp. 8</t>
  </si>
  <si>
    <t xml:space="preserve">XIV. Mufy kolanowe dla rur twin dwie rury stal.  w jednej osłonie HDPE (sieciowane radiacyjnie) kompletna z korkiem zgrzewanym i wtłaczanym
</t>
  </si>
  <si>
    <t xml:space="preserve">XIII. Odgałęzienia prefabrykowane preizolowane prostopadłe/ 45o /równoległe
</t>
  </si>
  <si>
    <t xml:space="preserve">Odgał. prefabrykowane 2x33,7/140-2x26,9/125 </t>
  </si>
  <si>
    <t>Odgał. prefabrykowane 2x42,4/160-2x33,7/140</t>
  </si>
  <si>
    <t>Odgał. prefabrykowane 2x48,3/160-2x33,7/140</t>
  </si>
  <si>
    <t>Odgał. prefabrykowane 2x60,3/200-2x26,9/125</t>
  </si>
  <si>
    <t>Odgał. prefabrykowane 2x60,3/200-2x33,7/140</t>
  </si>
  <si>
    <t>Odgał.prefabrykowane 2x60,3/200-2x42,4/160</t>
  </si>
  <si>
    <t>Odgał. prefabrykowane 2x60,3/200-2x48,3/160</t>
  </si>
  <si>
    <t>Odgał. prefabrykowane 2x76,1/225-2x48,3/160</t>
  </si>
  <si>
    <t>Odgał. prefabrykowane 2x88,9/250-2x76,1/225</t>
  </si>
  <si>
    <t>Odgał. prefabrykowane 2x114,3/315-2x88,9/250</t>
  </si>
  <si>
    <t xml:space="preserve">XV. Odgałęzienia prefabrykowane dla rur twin (dwie rury stal. w jednej osłonie HDPE )    
</t>
  </si>
  <si>
    <t xml:space="preserve">Płaszcz HDPE 1 m 125                                                                               </t>
  </si>
  <si>
    <t xml:space="preserve">Płaszcz HDPE 1 m 140                                                                               </t>
  </si>
  <si>
    <t xml:space="preserve">Płaszcz HDPE 1 m 160                                                                              </t>
  </si>
  <si>
    <t xml:space="preserve">Płaszcz HDPE 1 m 180                                                                               </t>
  </si>
  <si>
    <t xml:space="preserve">Płaszcz HDPE 1 m 200                                                                               </t>
  </si>
  <si>
    <t xml:space="preserve">Płaszcz HDPE 1 m 225                                                                               </t>
  </si>
  <si>
    <t xml:space="preserve">Płaszcz HDPE 1 m 250                                                                               </t>
  </si>
  <si>
    <t xml:space="preserve">Płaszcz HDPE 1 m 315                                                                             </t>
  </si>
  <si>
    <t xml:space="preserve">Płaszcz HDPE 1 m 355                                                                               </t>
  </si>
  <si>
    <t xml:space="preserve">Płaszcz HDPE 1 m 400                                                                             </t>
  </si>
  <si>
    <t xml:space="preserve">XVI. Płaszcz HDPE  o parametrach płaszcza użytego w rurach preizolowanych 
</t>
  </si>
  <si>
    <t>Podkładka filcowa 2 szt.</t>
  </si>
  <si>
    <t xml:space="preserve">Łącznik zaciskowy 100 szt. </t>
  </si>
  <si>
    <t xml:space="preserve">Podtrzymka drutu 50 szt. </t>
  </si>
  <si>
    <t xml:space="preserve">Taśma ostrzegawcza 500 m </t>
  </si>
  <si>
    <t xml:space="preserve">Taśma smarna </t>
  </si>
  <si>
    <t xml:space="preserve">XVII. Pianka izolacyjna 
</t>
  </si>
  <si>
    <t xml:space="preserve">XVIII. Akcesoria
</t>
  </si>
  <si>
    <t>OGÓŁEM CZĘŚĆ od I do XVIII</t>
  </si>
  <si>
    <t xml:space="preserve">UWAGA !
V   mufy kolanowe.
Jeżeli  Wykonawca nie posiada w swojej ofercie muf kolanowych termokurczliwych sieciowanych radiacyjnie  wówczas do wyceny musi skalkulować zamiennie w stosunku do danej średnicy mufy kolanowej cenę: kolana preizolowanego prefabrykowanego giętego 2,5d 
o odpowiednim kącie (dla muf kolanowych termokurczliwych należy przyjąć kąt 900) oraz średnicy wraz z dwiema mufami kompletnymi usieciowanymi radiacyjnie wyposażonymi 
w akcesoria alarmu oraz pianki. Cena skalkulowana musi być ceną ryczałtową niezmienną przez okres trwania umowy i zawierajacą wszytkie koszty takie jak: dwie kompletne  mufy termokurczliwe usieciowane radiacyjnie z piankami, elementy alarmu w mufach oraz kolano preizolowane prefabrykowane. Niniejsze należy wykazać w tabeli cenowej w rozbiciu na poszczególne elementy pod rygorem odrzucenia oferty
</t>
  </si>
  <si>
    <t xml:space="preserve">XIV   Mufy kolanowe dla rur twin dwie rury stal. w jednej osłonie HDPE.
Jeżeli Wykonawca  nie posiada w swojej ofercie muf termokurczliwych sieciowanych radiacyjnie wówczas do wyceny musi skalkulować zamiennie w stosunku do danej średnicy mufy kolanowej cenę: kolana preizolowanego prefabrykowanego typu twin – dwie rury stalowe w jednym płaszczu HDPE o kącie 900 oraz średnicy wraz z dwiema mufami kompletnymi usieciowanymi radiacyjnie. Cena skalkulowana musi być ceną ryczałtową niezmienną przez okres trwania umowy i zawierajacą wszytkie koszty takie jak: dwie kompletne  mufy termokurczliwe usieciowane radiacyjnie z piankami, elementy alarmu w mufach oraz kolano preizolowane prefabrykowane typu twin – dwie rury stalowe w jednym płaszczu HDPE o kącie 900. Niniejsze należy wykazać w tabeli cenowej w rozbiciu na poszczególne elementy pod rygorem odrzucenia oferty.
</t>
  </si>
  <si>
    <t xml:space="preserve">ZAŁĄCZNIK  4B </t>
  </si>
  <si>
    <t xml:space="preserve">       FORMULARZ CENOWY- rury produkowane metoda ciągłą lub półciągłą z barierą dyfyzyjną
            Uwaga:  podane ilości służą tylko do oceny oferty i nie stanowią zobowiązania do zakupu.
</t>
  </si>
  <si>
    <t xml:space="preserve">Rura preizolowana 12 m 273,0/400                                                          </t>
  </si>
  <si>
    <t xml:space="preserve">Rura preizolowana 12 m 323,9/450                                                         </t>
  </si>
  <si>
    <t xml:space="preserve">Rura preizolowana 12 m 355,6/500                                                          </t>
  </si>
  <si>
    <t xml:space="preserve">Rura preizolowana 12 m 406,4/560                                                         </t>
  </si>
  <si>
    <t xml:space="preserve">Rura preizolowana 12 m 457,2/630                                                       </t>
  </si>
  <si>
    <t xml:space="preserve">Rura preizolowana 12 m 508,0/710                                                        </t>
  </si>
  <si>
    <t xml:space="preserve">Rura preizolowana 12 m 609,0/800                                                        </t>
  </si>
  <si>
    <t>RAZEM Suma od Lp.1 do Lp. 7</t>
  </si>
  <si>
    <t>Mufa zgrzewana elektrycznie otwarta 400 mm</t>
  </si>
  <si>
    <t xml:space="preserve">Mufa zgrzewana elektrycznie otwarta 450 mm </t>
  </si>
  <si>
    <t>Mufa zgrzewana elektrycznie otwarta 500 mm</t>
  </si>
  <si>
    <t>Mufa zgrzewana elektrycznie otwarta 560 mm</t>
  </si>
  <si>
    <t>Mufa zgrzewana elektrycznie otwarta 630 mm</t>
  </si>
  <si>
    <t>Mufa zgrzewana elektrycznie otwarta 710 mm</t>
  </si>
  <si>
    <t>Mufa zgrzewana elektrycznie otwarta 800 mm</t>
  </si>
  <si>
    <t>II. Mufy zgrzewane elektrycznie otwarte kompletne</t>
  </si>
  <si>
    <t xml:space="preserve">Mufa termokurczliwa sieciowana radiacyjnie 400 mm         </t>
  </si>
  <si>
    <t xml:space="preserve">Mufa termokurczliwa sieciowana radiacyjnie 450 mm         </t>
  </si>
  <si>
    <t xml:space="preserve">Mufa termokurczliwa sieciowana radiacyjnie 500 mm         </t>
  </si>
  <si>
    <t xml:space="preserve">Mufa termokurczliwa sieciowana radiacyjnie 560 mm </t>
  </si>
  <si>
    <t xml:space="preserve">Mufa termokurczliwa sieciowana radiacyjnie 630 mm  </t>
  </si>
  <si>
    <t xml:space="preserve">Mufa termokurczliwa sieciowana radiacyjnie 710 mm  </t>
  </si>
  <si>
    <t xml:space="preserve">Mufa termokurczliwa sieciowana radiacyjnie 800 mm  </t>
  </si>
  <si>
    <t xml:space="preserve">IV. Kolana preizolowane prefabrykowane </t>
  </si>
  <si>
    <t xml:space="preserve">Kolano prefabrykowane preizolowane 273,0/400 2,5d 90°   </t>
  </si>
  <si>
    <t xml:space="preserve">Kolano prefabrykowane preizolowane 273,0/400 2,5d 45°   </t>
  </si>
  <si>
    <t xml:space="preserve">Kolano prefabrykowane preizolowane 323,0/450 2,5d 90°   </t>
  </si>
  <si>
    <t xml:space="preserve">Kolano prefabrykowane preizolowane 323,0/450 2,5d 45° </t>
  </si>
  <si>
    <t xml:space="preserve">Kolano prefabrykowane preizolowane 355,6/500 2,5d 90° </t>
  </si>
  <si>
    <t xml:space="preserve">Kolano prefabrykowane preizolowane 355,6/500 2,5d 45° </t>
  </si>
  <si>
    <t xml:space="preserve">Kolano prefabrykowane preizolowane 406,4/560 2,5d 90° </t>
  </si>
  <si>
    <t xml:space="preserve">Kolano prefabrykowane preizolowane 406,4/560 2,5d 45° </t>
  </si>
  <si>
    <t xml:space="preserve">Kolano prefabrykowane preizolowane 457,2/630 2,5d 90° </t>
  </si>
  <si>
    <t xml:space="preserve">Kolano prefabrykowane preizolowane 457,2/630 2,5d 45° </t>
  </si>
  <si>
    <t xml:space="preserve">Kolano prefabrykowane preizolowane 508,0/710 2,5d 90° </t>
  </si>
  <si>
    <t xml:space="preserve">Kolano prefabrykowane preizolowane 508,0/710 2,5d 45° </t>
  </si>
  <si>
    <t xml:space="preserve">Kolano prefabrykowane preizolowane 609,6/800 2,5d 90° </t>
  </si>
  <si>
    <t xml:space="preserve">Kolano prefabrykowane preizolowane 609,6/800 2,5d 45° </t>
  </si>
  <si>
    <t>RAZEM Suma od Lp.1 do Lp. 14</t>
  </si>
  <si>
    <t>V. Punkty stałe prefabrykowane preizolowane</t>
  </si>
  <si>
    <t>VI. Kompensatory osiowe mieszkowe prefabrykowane preizolowane PN16</t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</si>
  <si>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273,0/400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</si>
  <si>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323,0/450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</si>
  <si>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=125 406,4/560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</si>
  <si>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=125 457,2/630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</si>
  <si>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=125 508,0,/710 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</si>
  <si>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=125 609,6/800</t>
    </r>
  </si>
  <si>
    <t>VII. Akcesoria</t>
  </si>
  <si>
    <t>VIII. Zawory odcinające preizolowane</t>
  </si>
  <si>
    <t>Zawór odcinający preizolowany 273/400</t>
  </si>
  <si>
    <t xml:space="preserve">Zawór odcinający preizolowany 323,9/450 </t>
  </si>
  <si>
    <t xml:space="preserve">Zawór odcinający preizolowany 406,4/560 </t>
  </si>
  <si>
    <t>Zawór odcinający preizolowany 457,2/630</t>
  </si>
  <si>
    <t>Zawór odcinający preizolowany 508,0,/710</t>
  </si>
  <si>
    <t>Zawór odcinający preizolowany 609,6/800</t>
  </si>
  <si>
    <t>IX. Zawory odcinające preizolowane z odpowietrzeniem/odwodnieniem</t>
  </si>
  <si>
    <t>X. Zawory odcinające preizolowane z odpowietrzeniem i odwodnieniem</t>
  </si>
  <si>
    <t>XI. Redukcje prefabrykowane preizolowane</t>
  </si>
  <si>
    <t xml:space="preserve">Redukcja 323,9/450x273/400 L=1500mm </t>
  </si>
  <si>
    <t xml:space="preserve">Redukcja 406,4/560x323,9/400 L=1500mm  </t>
  </si>
  <si>
    <t xml:space="preserve">Redukcja 4457/630x273,0/400  L=1500mm  </t>
  </si>
  <si>
    <t xml:space="preserve">Redukcja 508,0/710x273,0/400 L=1500mm  </t>
  </si>
  <si>
    <t xml:space="preserve">Redukcja 508,0/710x323,9/450  L=1500mm  </t>
  </si>
  <si>
    <t xml:space="preserve">Redukcja 508,0/710x406,4/560  L=1500mm  </t>
  </si>
  <si>
    <t>Pierścień uszczelniający 400</t>
  </si>
  <si>
    <t>Pierścień uszczelniający 450</t>
  </si>
  <si>
    <t>Pierścień uszczelniający 500</t>
  </si>
  <si>
    <t>Pierścień uszczelniający 560</t>
  </si>
  <si>
    <t>Pierścień uszczelniający 630</t>
  </si>
  <si>
    <t xml:space="preserve">Pierścień uszczelniający 710 </t>
  </si>
  <si>
    <t xml:space="preserve">Pierścień uszczelniający 800 </t>
  </si>
  <si>
    <t>Końcówka termokurczliwa 400</t>
  </si>
  <si>
    <t xml:space="preserve">Końcówka termokurczliwa 450 </t>
  </si>
  <si>
    <t>Końcówka termokurczliwa 500</t>
  </si>
  <si>
    <t xml:space="preserve">Końcówka termokurczliwa 560 </t>
  </si>
  <si>
    <t>Końcówka termokurczliwa 630</t>
  </si>
  <si>
    <t>Końcówka termokurczliwa 710</t>
  </si>
  <si>
    <t>Końcówka termokurczliwa 800</t>
  </si>
  <si>
    <t>XII. Pierścienie uszczelniające i końcówki termokurczliwe</t>
  </si>
  <si>
    <t>Odgał. prefabrykowane 273,0/400- 33,7/90</t>
  </si>
  <si>
    <t>Odgał. prefabrykowane 323,9/450- 33,7/90</t>
  </si>
  <si>
    <t>Odgał. prefabrykowane 406,4/560- 33,7/90</t>
  </si>
  <si>
    <t>Odgał. prefabrykowane 508,0/710- 33,7/90</t>
  </si>
  <si>
    <t>Odgał. prefabrykowane 273,0/250- 42,4/110</t>
  </si>
  <si>
    <t>Odgał. Prefabrykowane 323,9/450- 42,4/110</t>
  </si>
  <si>
    <t>Odgał. Prefabrykowane 406,4/560- 42,4/110</t>
  </si>
  <si>
    <t>Odgał. Prefabrykowane 508,0/710- 42,4/110</t>
  </si>
  <si>
    <t>Odgał. prefabrykowane 273,0/400- 48,3/110</t>
  </si>
  <si>
    <t>Odgał. prefabrykowane 323,9/450- 48,3/110</t>
  </si>
  <si>
    <t>Odgał. prefabrykowane 406,4/560- 48,3/110</t>
  </si>
  <si>
    <t>Odgał. prefabrykowane 508,0/710- 48,3/110</t>
  </si>
  <si>
    <t>Odgał. prefabrykowane 273,0/400- 60,3/125</t>
  </si>
  <si>
    <t>Odgał. prefabrykowane 323,9/450- 60,3/125</t>
  </si>
  <si>
    <t>Odgał. prefabrykowane 406,4/560- 60,3/125</t>
  </si>
  <si>
    <t>Odgał. prefabrykowane 508,0/710- 60,3/125</t>
  </si>
  <si>
    <t>Odgał. prefabrykowane 273,0/400- 76,1/140</t>
  </si>
  <si>
    <t>Odgał. prefabrykowane 323,9/450- 76,1/140</t>
  </si>
  <si>
    <t>Odgał. prefabrykowane 406,4/560- 76,1/140</t>
  </si>
  <si>
    <t>Odgał. prefabrykowane 508,0/710- 76,1/140</t>
  </si>
  <si>
    <t>Odgał. prefabrykowane 273,0/400- 88,9/160</t>
  </si>
  <si>
    <t>Odgał. prefabrykowane 323,9/450- 88,9/160</t>
  </si>
  <si>
    <t>Odgał. prefabrykowane 406,4/560- 88,9/160</t>
  </si>
  <si>
    <t>Odgał. prefabrykowane 508,0/710- 88,9/160</t>
  </si>
  <si>
    <t>Odgał. prefabrykowane 273,0/400- 114,3/200</t>
  </si>
  <si>
    <t>Odgał. prefabrykowane 323,9/450- 114,3/200</t>
  </si>
  <si>
    <t>Odgał. prefabrykowane 406,4/560- 114,3/200</t>
  </si>
  <si>
    <t>Odgał. prefabrykowane 508,0/710- 114,3/200</t>
  </si>
  <si>
    <t>Odgał. prefabrykowane 273,0/400- 139,7/225</t>
  </si>
  <si>
    <t>Odgał. prefabrykowane 323,9/450- 139,7/225</t>
  </si>
  <si>
    <t>Odgał. prefabrykowane 406,4/560- 139,7/225</t>
  </si>
  <si>
    <t>Odgał. prefabrykowane 508,0/710- 139,7/225</t>
  </si>
  <si>
    <t>Odgał. prefabrykowane 273,0/400- 168,3/250</t>
  </si>
  <si>
    <t>Odgał. prefabrykowane 323,9/450- 168,3/250</t>
  </si>
  <si>
    <t>Odgał. prefabrykowane 406,4/560- 168,3/250</t>
  </si>
  <si>
    <t>Odgał. prefabrykowane 508,0/710- 168,3/250</t>
  </si>
  <si>
    <t>Odgał. prefabrykowane 273,0/400- 219,1/315</t>
  </si>
  <si>
    <t>Odgał. prefabrykowane 323,9/450- 219,1/315</t>
  </si>
  <si>
    <t>Odgał. prefabrykowane 406,4/560- 219,1/315</t>
  </si>
  <si>
    <t>Odgał. prefabrykowane 508,0/710- 219,1/315</t>
  </si>
  <si>
    <t>Odgał. prefabrykowane 323,9/450- 273,0/400</t>
  </si>
  <si>
    <t>Odgał. prefabrykowane 406,4/560- 273,0/400</t>
  </si>
  <si>
    <t>Odgał. prefabrykowane 508,0/710- 273,0/400</t>
  </si>
  <si>
    <t>Odgał. Prefabrykowane 406,4/560- 323,9/450</t>
  </si>
  <si>
    <t>Odgał. Prefabrykowane 508,0/710- 323,9/450</t>
  </si>
  <si>
    <t>Odgał. Prefabrykowane 508,0//710- 406,4/520</t>
  </si>
  <si>
    <t>41.</t>
  </si>
  <si>
    <t>42.</t>
  </si>
  <si>
    <t>43.</t>
  </si>
  <si>
    <t>44.</t>
  </si>
  <si>
    <t>45.</t>
  </si>
  <si>
    <t>46.</t>
  </si>
  <si>
    <t>XIII. Odgałęzienia prefabrykowane preizolowane prostopadłe/ 45o /równoległe</t>
  </si>
  <si>
    <t xml:space="preserve">XIV. Płaszcz HDPE o parametrach płaszcza użytego w rurach preizolowanych </t>
  </si>
  <si>
    <t xml:space="preserve">Płaszcz HDPE 1 m 450                                                                              </t>
  </si>
  <si>
    <t xml:space="preserve">Płaszcz HDPE 1 m 500                                                                              </t>
  </si>
  <si>
    <t xml:space="preserve">Płaszcz HDPE 1 m 560                                                                             </t>
  </si>
  <si>
    <t xml:space="preserve">Płaszcz HDPE 1 m 630                                                                            </t>
  </si>
  <si>
    <t xml:space="preserve">Płaszcz HDPE 1 m 710                                                                              </t>
  </si>
  <si>
    <t xml:space="preserve">Płaszcz HDPE 1 m 800                                                                               </t>
  </si>
  <si>
    <t>XV. Pianka izolacyjna</t>
  </si>
  <si>
    <t xml:space="preserve">Pianka izolacyjna 1 kpl 400                                                                         </t>
  </si>
  <si>
    <t xml:space="preserve">Pianka izolacyjna 1 kpl 450                                                                        </t>
  </si>
  <si>
    <t xml:space="preserve">Pianka izolacyjna 1 kpl 500                                                                         </t>
  </si>
  <si>
    <t xml:space="preserve">Pianka izolacyjna 1 kpl 560                                                                         </t>
  </si>
  <si>
    <t xml:space="preserve">Pianka izolacyjna 1 kpl 630                                                                       </t>
  </si>
  <si>
    <t xml:space="preserve">Pianka izolacyjna 1 kpl 710                                                                        </t>
  </si>
  <si>
    <t xml:space="preserve">Pianka izolacyjna 1 kpl 800                                                                       </t>
  </si>
  <si>
    <t>RAZEM Suma od Lp.1 do Lp. 46</t>
  </si>
  <si>
    <t>OGÓŁEM CZĘŚCI od I do XV</t>
  </si>
  <si>
    <t>odwrotne obciążenie</t>
  </si>
  <si>
    <t>zw</t>
  </si>
  <si>
    <t xml:space="preserve">VI. Kolana preizolowane prefabrykowane 
</t>
  </si>
  <si>
    <t>(zł/kpl./szt.)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</si>
</sst>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0" fillId="0" borderId="0" xfId="0" applyProtection="1"/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 wrapText="1"/>
    </xf>
    <xf numFmtId="2" fontId="6" fillId="0" borderId="4" xfId="0" applyNumberFormat="1" applyFont="1" applyBorder="1" applyAlignment="1" applyProtection="1">
      <alignment vertical="center"/>
    </xf>
    <xf numFmtId="10" fontId="6" fillId="2" borderId="4" xfId="0" applyNumberFormat="1" applyFont="1" applyFill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top"/>
    </xf>
    <xf numFmtId="0" fontId="7" fillId="2" borderId="0" xfId="0" applyFont="1" applyFill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 wrapText="1"/>
    </xf>
    <xf numFmtId="0" fontId="6" fillId="2" borderId="9" xfId="0" applyFont="1" applyFill="1" applyBorder="1" applyAlignment="1" applyProtection="1">
      <alignment horizontal="right" vertical="center"/>
      <protection locked="0"/>
    </xf>
    <xf numFmtId="0" fontId="0" fillId="0" borderId="9" xfId="0" applyBorder="1" applyProtection="1"/>
    <xf numFmtId="2" fontId="1" fillId="0" borderId="9" xfId="0" applyNumberFormat="1" applyFont="1" applyBorder="1" applyProtection="1"/>
    <xf numFmtId="0" fontId="1" fillId="0" borderId="9" xfId="0" applyFont="1" applyBorder="1" applyProtection="1"/>
    <xf numFmtId="1" fontId="0" fillId="0" borderId="9" xfId="0" applyNumberFormat="1" applyBorder="1" applyProtection="1"/>
    <xf numFmtId="0" fontId="0" fillId="0" borderId="0" xfId="0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/>
    <xf numFmtId="0" fontId="2" fillId="0" borderId="9" xfId="0" applyFont="1" applyBorder="1" applyAlignment="1" applyProtection="1"/>
    <xf numFmtId="0" fontId="0" fillId="0" borderId="9" xfId="0" applyFill="1" applyBorder="1" applyAlignment="1" applyProtection="1">
      <alignment vertical="center"/>
    </xf>
    <xf numFmtId="4" fontId="2" fillId="0" borderId="9" xfId="0" applyNumberFormat="1" applyFont="1" applyBorder="1" applyAlignment="1" applyProtection="1"/>
    <xf numFmtId="0" fontId="0" fillId="0" borderId="5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" fontId="2" fillId="0" borderId="9" xfId="0" applyNumberFormat="1" applyFont="1" applyBorder="1" applyAlignment="1" applyProtection="1"/>
    <xf numFmtId="0" fontId="3" fillId="0" borderId="0" xfId="0" applyFont="1" applyAlignment="1" applyProtection="1"/>
    <xf numFmtId="0" fontId="3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9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2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/>
    <xf numFmtId="0" fontId="2" fillId="0" borderId="0" xfId="0" applyFont="1" applyAlignment="1" applyProtection="1">
      <alignment wrapText="1"/>
    </xf>
    <xf numFmtId="0" fontId="2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11" xfId="0" applyFont="1" applyBorder="1" applyAlignment="1" applyProtection="1">
      <alignment horizontal="center"/>
    </xf>
    <xf numFmtId="0" fontId="8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/>
    <xf numFmtId="0" fontId="3" fillId="2" borderId="0" xfId="0" applyFont="1" applyFill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/>
    </xf>
    <xf numFmtId="0" fontId="0" fillId="0" borderId="8" xfId="0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ST&#280;POWANIA%20PRZETARGOWE%202019/Post&#281;powanie%20nr%2051_19%20Dostawa%20materia&#322;&#243;w%20spawalniczych_powt/Formularz%20Oferty%20-%20za&#322;&#261;cznik%20nr%201%20do%20SIWZ%20(14.02.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oferty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tabSelected="1" workbookViewId="0">
      <selection activeCell="K9" sqref="K9"/>
    </sheetView>
  </sheetViews>
  <sheetFormatPr defaultRowHeight="15" x14ac:dyDescent="0.25"/>
  <cols>
    <col min="1" max="1" width="4" style="33" customWidth="1"/>
    <col min="2" max="2" width="34.140625" style="33" customWidth="1"/>
    <col min="3" max="3" width="11.85546875" style="33" customWidth="1"/>
    <col min="4" max="4" width="11" style="33" customWidth="1"/>
    <col min="5" max="7" width="9.140625" style="33"/>
    <col min="8" max="8" width="12.28515625" style="33" customWidth="1"/>
    <col min="9" max="16384" width="9.140625" style="33"/>
  </cols>
  <sheetData>
    <row r="1" spans="1:8" x14ac:dyDescent="0.25">
      <c r="A1" s="2"/>
      <c r="B1" s="1" t="s">
        <v>0</v>
      </c>
      <c r="C1" s="2"/>
      <c r="D1" s="2"/>
      <c r="E1" s="2"/>
      <c r="F1" s="2"/>
      <c r="G1" s="2"/>
      <c r="H1" s="2"/>
    </row>
    <row r="2" spans="1:8" x14ac:dyDescent="0.25">
      <c r="A2" s="2"/>
      <c r="B2" s="3"/>
      <c r="C2" s="2"/>
      <c r="D2" s="2"/>
      <c r="E2" s="2"/>
      <c r="F2" s="2"/>
      <c r="G2" s="2"/>
      <c r="H2" s="2"/>
    </row>
    <row r="3" spans="1:8" ht="18.75" x14ac:dyDescent="0.25">
      <c r="A3" s="2"/>
      <c r="B3" s="90" t="s">
        <v>1</v>
      </c>
      <c r="C3" s="76"/>
      <c r="D3" s="76"/>
      <c r="E3" s="76"/>
      <c r="F3" s="76"/>
      <c r="G3" s="76"/>
      <c r="H3" s="76"/>
    </row>
    <row r="4" spans="1:8" x14ac:dyDescent="0.25">
      <c r="A4" s="2"/>
      <c r="B4" s="1"/>
      <c r="C4" s="2"/>
      <c r="D4" s="2"/>
      <c r="E4" s="2"/>
      <c r="F4" s="2"/>
      <c r="G4" s="2"/>
      <c r="H4" s="2"/>
    </row>
    <row r="5" spans="1:8" x14ac:dyDescent="0.25">
      <c r="A5" s="2"/>
      <c r="B5" s="1" t="s">
        <v>2</v>
      </c>
      <c r="C5" s="2"/>
      <c r="D5" s="2"/>
      <c r="E5" s="2"/>
      <c r="F5" s="2"/>
      <c r="G5" s="2"/>
      <c r="H5" s="2"/>
    </row>
    <row r="6" spans="1:8" ht="22.5" customHeight="1" x14ac:dyDescent="0.25">
      <c r="A6" s="2"/>
      <c r="B6" s="1" t="s">
        <v>3</v>
      </c>
      <c r="C6" s="2"/>
      <c r="D6" s="2"/>
      <c r="E6" s="2"/>
      <c r="F6" s="2"/>
      <c r="G6" s="2"/>
      <c r="H6" s="2"/>
    </row>
    <row r="7" spans="1:8" x14ac:dyDescent="0.25">
      <c r="A7" s="2"/>
      <c r="B7" s="91" t="s">
        <v>4</v>
      </c>
      <c r="C7" s="84"/>
      <c r="D7" s="84"/>
      <c r="E7" s="84"/>
      <c r="F7" s="84"/>
      <c r="G7" s="84"/>
      <c r="H7" s="84"/>
    </row>
    <row r="8" spans="1:8" ht="20.25" customHeight="1" x14ac:dyDescent="0.25">
      <c r="A8" s="2"/>
      <c r="B8" s="4" t="s">
        <v>5</v>
      </c>
      <c r="C8" s="5"/>
      <c r="D8" s="5"/>
      <c r="E8" s="5"/>
      <c r="F8" s="5"/>
      <c r="G8" s="5"/>
      <c r="H8" s="5"/>
    </row>
    <row r="9" spans="1:8" x14ac:dyDescent="0.25">
      <c r="A9" s="2"/>
      <c r="B9" s="91" t="s">
        <v>6</v>
      </c>
      <c r="C9" s="84"/>
      <c r="D9" s="84"/>
      <c r="E9" s="84"/>
      <c r="F9" s="84"/>
      <c r="G9" s="84"/>
      <c r="H9" s="84"/>
    </row>
    <row r="10" spans="1:8" x14ac:dyDescent="0.25">
      <c r="A10" s="2"/>
      <c r="B10" s="89" t="s">
        <v>7</v>
      </c>
      <c r="C10" s="68"/>
      <c r="D10" s="68"/>
      <c r="E10" s="68"/>
      <c r="F10" s="68"/>
      <c r="G10" s="68"/>
      <c r="H10" s="68"/>
    </row>
    <row r="11" spans="1:8" x14ac:dyDescent="0.25">
      <c r="A11" s="2"/>
      <c r="B11" s="88" t="s">
        <v>8</v>
      </c>
      <c r="C11" s="84"/>
      <c r="D11" s="84"/>
      <c r="E11" s="84"/>
      <c r="F11" s="84"/>
      <c r="G11" s="84"/>
      <c r="H11" s="84"/>
    </row>
    <row r="12" spans="1:8" ht="24" customHeight="1" x14ac:dyDescent="0.25">
      <c r="A12" s="2"/>
      <c r="B12" s="1" t="s">
        <v>9</v>
      </c>
      <c r="C12" s="5"/>
      <c r="D12" s="5"/>
      <c r="E12" s="5"/>
      <c r="F12" s="5"/>
      <c r="G12" s="5"/>
      <c r="H12" s="5"/>
    </row>
    <row r="13" spans="1:8" x14ac:dyDescent="0.25">
      <c r="A13" s="2"/>
      <c r="B13" s="88" t="s">
        <v>10</v>
      </c>
      <c r="C13" s="84"/>
      <c r="D13" s="84"/>
      <c r="E13" s="84"/>
      <c r="F13" s="84"/>
      <c r="G13" s="84"/>
      <c r="H13" s="84"/>
    </row>
    <row r="14" spans="1:8" ht="22.5" customHeight="1" x14ac:dyDescent="0.25">
      <c r="A14" s="2"/>
      <c r="B14" s="1" t="s">
        <v>11</v>
      </c>
      <c r="C14" s="5"/>
      <c r="D14" s="5"/>
      <c r="E14" s="5"/>
      <c r="F14" s="5"/>
      <c r="G14" s="5"/>
      <c r="H14" s="5"/>
    </row>
    <row r="15" spans="1:8" x14ac:dyDescent="0.25">
      <c r="A15" s="2"/>
      <c r="B15" s="88" t="s">
        <v>12</v>
      </c>
      <c r="C15" s="84"/>
      <c r="D15" s="84"/>
      <c r="E15" s="84"/>
      <c r="F15" s="84"/>
      <c r="G15" s="84"/>
      <c r="H15" s="84"/>
    </row>
    <row r="16" spans="1:8" ht="24.75" customHeight="1" x14ac:dyDescent="0.25">
      <c r="A16" s="2"/>
      <c r="B16" s="1" t="s">
        <v>13</v>
      </c>
      <c r="C16" s="5"/>
      <c r="D16" s="5"/>
      <c r="E16" s="5"/>
      <c r="F16" s="5"/>
      <c r="G16" s="5"/>
      <c r="H16" s="5"/>
    </row>
    <row r="17" spans="1:8" x14ac:dyDescent="0.25">
      <c r="A17" s="2"/>
      <c r="B17" s="88" t="s">
        <v>14</v>
      </c>
      <c r="C17" s="84"/>
      <c r="D17" s="84"/>
      <c r="E17" s="84"/>
      <c r="F17" s="84"/>
      <c r="G17" s="84"/>
      <c r="H17" s="84"/>
    </row>
    <row r="18" spans="1:8" ht="20.25" customHeight="1" x14ac:dyDescent="0.25">
      <c r="A18" s="2"/>
      <c r="B18" s="89" t="s">
        <v>7</v>
      </c>
      <c r="C18" s="68"/>
      <c r="D18" s="68"/>
      <c r="E18" s="68"/>
      <c r="F18" s="68"/>
      <c r="G18" s="68"/>
      <c r="H18" s="68"/>
    </row>
    <row r="19" spans="1:8" ht="24.75" customHeight="1" x14ac:dyDescent="0.25">
      <c r="A19" s="2"/>
      <c r="B19" s="88" t="s">
        <v>15</v>
      </c>
      <c r="C19" s="84"/>
      <c r="D19" s="84"/>
      <c r="E19" s="84"/>
      <c r="F19" s="84"/>
      <c r="G19" s="84"/>
      <c r="H19" s="84"/>
    </row>
    <row r="20" spans="1:8" ht="50.25" customHeight="1" x14ac:dyDescent="0.25">
      <c r="A20" s="2"/>
      <c r="B20" s="82" t="s">
        <v>67</v>
      </c>
      <c r="C20" s="76"/>
      <c r="D20" s="76"/>
      <c r="E20" s="76"/>
      <c r="F20" s="76"/>
      <c r="G20" s="76"/>
      <c r="H20" s="76"/>
    </row>
    <row r="21" spans="1:8" ht="15.75" thickBot="1" x14ac:dyDescent="0.3">
      <c r="A21" s="2"/>
      <c r="B21" s="92" t="s">
        <v>68</v>
      </c>
      <c r="C21" s="93"/>
      <c r="D21" s="93"/>
      <c r="E21" s="93"/>
      <c r="F21" s="93"/>
      <c r="G21" s="93"/>
      <c r="H21" s="93"/>
    </row>
    <row r="22" spans="1:8" ht="32.25" customHeight="1" x14ac:dyDescent="0.25">
      <c r="A22" s="69" t="s">
        <v>79</v>
      </c>
      <c r="B22" s="69" t="s">
        <v>16</v>
      </c>
      <c r="C22" s="69" t="s">
        <v>17</v>
      </c>
      <c r="D22" s="6" t="s">
        <v>18</v>
      </c>
      <c r="E22" s="69" t="s">
        <v>19</v>
      </c>
      <c r="F22" s="6" t="s">
        <v>20</v>
      </c>
      <c r="G22" s="6" t="s">
        <v>21</v>
      </c>
      <c r="H22" s="6" t="s">
        <v>22</v>
      </c>
    </row>
    <row r="23" spans="1:8" ht="26.25" thickBot="1" x14ac:dyDescent="0.3">
      <c r="A23" s="70"/>
      <c r="B23" s="70"/>
      <c r="C23" s="70"/>
      <c r="D23" s="7" t="s">
        <v>452</v>
      </c>
      <c r="E23" s="70"/>
      <c r="F23" s="7" t="s">
        <v>24</v>
      </c>
      <c r="G23" s="7" t="s">
        <v>25</v>
      </c>
      <c r="H23" s="7" t="s">
        <v>24</v>
      </c>
    </row>
    <row r="24" spans="1:8" ht="20.25" customHeight="1" thickBot="1" x14ac:dyDescent="0.3">
      <c r="A24" s="65" t="s">
        <v>66</v>
      </c>
      <c r="B24" s="65"/>
      <c r="C24" s="65"/>
      <c r="D24" s="65"/>
      <c r="E24" s="65"/>
      <c r="F24" s="65"/>
      <c r="G24" s="65"/>
      <c r="H24" s="66"/>
    </row>
    <row r="25" spans="1:8" ht="26.25" customHeight="1" thickBot="1" x14ac:dyDescent="0.3">
      <c r="A25" s="42" t="s">
        <v>80</v>
      </c>
      <c r="B25" s="43" t="s">
        <v>69</v>
      </c>
      <c r="C25" s="8" t="s">
        <v>26</v>
      </c>
      <c r="D25" s="9"/>
      <c r="E25" s="43">
        <v>8</v>
      </c>
      <c r="F25" s="11">
        <f>ROUND(D25*E25,2)</f>
        <v>0</v>
      </c>
      <c r="G25" s="12"/>
      <c r="H25" s="13">
        <f>IF(OR(G25="odwrotne obciążenie",G25="zw"),F25,ROUND(F25*(1+G25),2))</f>
        <v>0</v>
      </c>
    </row>
    <row r="26" spans="1:8" ht="27.75" customHeight="1" thickBot="1" x14ac:dyDescent="0.3">
      <c r="A26" s="42" t="s">
        <v>81</v>
      </c>
      <c r="B26" s="44" t="s">
        <v>70</v>
      </c>
      <c r="C26" s="8" t="s">
        <v>26</v>
      </c>
      <c r="D26" s="9"/>
      <c r="E26" s="44">
        <v>70</v>
      </c>
      <c r="F26" s="11">
        <f t="shared" ref="F26:F63" si="0">ROUND(D26*E26,2)</f>
        <v>0</v>
      </c>
      <c r="G26" s="12"/>
      <c r="H26" s="13">
        <f t="shared" ref="H26:H63" si="1">IF(G26="odwrotne obciążenie",F26,ROUND(F26*(1+G26),2))</f>
        <v>0</v>
      </c>
    </row>
    <row r="27" spans="1:8" ht="24" customHeight="1" thickBot="1" x14ac:dyDescent="0.3">
      <c r="A27" s="42" t="s">
        <v>82</v>
      </c>
      <c r="B27" s="44" t="s">
        <v>71</v>
      </c>
      <c r="C27" s="8" t="s">
        <v>26</v>
      </c>
      <c r="D27" s="9"/>
      <c r="E27" s="44">
        <v>38</v>
      </c>
      <c r="F27" s="11">
        <f t="shared" si="0"/>
        <v>0</v>
      </c>
      <c r="G27" s="12"/>
      <c r="H27" s="13">
        <f t="shared" si="1"/>
        <v>0</v>
      </c>
    </row>
    <row r="28" spans="1:8" ht="24" customHeight="1" thickBot="1" x14ac:dyDescent="0.3">
      <c r="A28" s="42" t="s">
        <v>83</v>
      </c>
      <c r="B28" s="44" t="s">
        <v>72</v>
      </c>
      <c r="C28" s="8" t="s">
        <v>26</v>
      </c>
      <c r="D28" s="9"/>
      <c r="E28" s="44">
        <v>71</v>
      </c>
      <c r="F28" s="11">
        <f t="shared" si="0"/>
        <v>0</v>
      </c>
      <c r="G28" s="12"/>
      <c r="H28" s="13">
        <f t="shared" si="1"/>
        <v>0</v>
      </c>
    </row>
    <row r="29" spans="1:8" ht="24.75" customHeight="1" thickBot="1" x14ac:dyDescent="0.3">
      <c r="A29" s="42" t="s">
        <v>84</v>
      </c>
      <c r="B29" s="44" t="s">
        <v>73</v>
      </c>
      <c r="C29" s="8" t="s">
        <v>26</v>
      </c>
      <c r="D29" s="9"/>
      <c r="E29" s="44">
        <v>100</v>
      </c>
      <c r="F29" s="11">
        <f t="shared" si="0"/>
        <v>0</v>
      </c>
      <c r="G29" s="12"/>
      <c r="H29" s="13">
        <f t="shared" si="1"/>
        <v>0</v>
      </c>
    </row>
    <row r="30" spans="1:8" ht="24.75" customHeight="1" thickBot="1" x14ac:dyDescent="0.3">
      <c r="A30" s="42" t="s">
        <v>85</v>
      </c>
      <c r="B30" s="44" t="s">
        <v>74</v>
      </c>
      <c r="C30" s="8" t="s">
        <v>26</v>
      </c>
      <c r="D30" s="9"/>
      <c r="E30" s="44">
        <v>112</v>
      </c>
      <c r="F30" s="11">
        <f t="shared" si="0"/>
        <v>0</v>
      </c>
      <c r="G30" s="12"/>
      <c r="H30" s="13">
        <f t="shared" si="1"/>
        <v>0</v>
      </c>
    </row>
    <row r="31" spans="1:8" ht="24.75" customHeight="1" thickBot="1" x14ac:dyDescent="0.3">
      <c r="A31" s="42" t="s">
        <v>86</v>
      </c>
      <c r="B31" s="44" t="s">
        <v>75</v>
      </c>
      <c r="C31" s="8" t="s">
        <v>26</v>
      </c>
      <c r="D31" s="9"/>
      <c r="E31" s="44">
        <v>28</v>
      </c>
      <c r="F31" s="11">
        <f t="shared" si="0"/>
        <v>0</v>
      </c>
      <c r="G31" s="12"/>
      <c r="H31" s="13">
        <f t="shared" si="1"/>
        <v>0</v>
      </c>
    </row>
    <row r="32" spans="1:8" ht="24.75" customHeight="1" thickBot="1" x14ac:dyDescent="0.3">
      <c r="A32" s="42" t="s">
        <v>87</v>
      </c>
      <c r="B32" s="44" t="s">
        <v>76</v>
      </c>
      <c r="C32" s="8" t="s">
        <v>26</v>
      </c>
      <c r="D32" s="9"/>
      <c r="E32" s="44">
        <v>10</v>
      </c>
      <c r="F32" s="11">
        <f t="shared" si="0"/>
        <v>0</v>
      </c>
      <c r="G32" s="12"/>
      <c r="H32" s="13">
        <f t="shared" si="1"/>
        <v>0</v>
      </c>
    </row>
    <row r="33" spans="1:8" ht="24.75" customHeight="1" thickBot="1" x14ac:dyDescent="0.3">
      <c r="A33" s="42" t="s">
        <v>88</v>
      </c>
      <c r="B33" s="44" t="s">
        <v>77</v>
      </c>
      <c r="C33" s="8" t="s">
        <v>26</v>
      </c>
      <c r="D33" s="9"/>
      <c r="E33" s="44">
        <v>150</v>
      </c>
      <c r="F33" s="11">
        <f t="shared" si="0"/>
        <v>0</v>
      </c>
      <c r="G33" s="12"/>
      <c r="H33" s="13">
        <f t="shared" si="1"/>
        <v>0</v>
      </c>
    </row>
    <row r="34" spans="1:8" ht="24.75" customHeight="1" thickBot="1" x14ac:dyDescent="0.3">
      <c r="A34" s="42" t="s">
        <v>89</v>
      </c>
      <c r="B34" s="44" t="s">
        <v>78</v>
      </c>
      <c r="C34" s="8" t="s">
        <v>26</v>
      </c>
      <c r="D34" s="9"/>
      <c r="E34" s="44">
        <v>10</v>
      </c>
      <c r="F34" s="11">
        <f t="shared" si="0"/>
        <v>0</v>
      </c>
      <c r="G34" s="12"/>
      <c r="H34" s="13">
        <f t="shared" si="1"/>
        <v>0</v>
      </c>
    </row>
    <row r="35" spans="1:8" ht="15.75" thickBot="1" x14ac:dyDescent="0.3">
      <c r="A35" s="58" t="s">
        <v>90</v>
      </c>
      <c r="B35" s="59"/>
      <c r="C35" s="59"/>
      <c r="D35" s="59"/>
      <c r="E35" s="46">
        <f>SUM(E25:E34)</f>
        <v>597</v>
      </c>
      <c r="F35" s="45">
        <f>SUM(F25:F34)</f>
        <v>0</v>
      </c>
      <c r="G35" s="34"/>
      <c r="H35" s="45">
        <f>SUM(H25:H34)</f>
        <v>0</v>
      </c>
    </row>
    <row r="36" spans="1:8" ht="15.75" thickBot="1" x14ac:dyDescent="0.3">
      <c r="A36" s="74" t="s">
        <v>91</v>
      </c>
      <c r="B36" s="65"/>
      <c r="C36" s="65"/>
      <c r="D36" s="65"/>
      <c r="E36" s="65"/>
      <c r="F36" s="65"/>
      <c r="G36" s="65"/>
      <c r="H36" s="66"/>
    </row>
    <row r="37" spans="1:8" ht="21.75" customHeight="1" thickBot="1" x14ac:dyDescent="0.3">
      <c r="A37" s="35" t="s">
        <v>80</v>
      </c>
      <c r="B37" s="43" t="s">
        <v>92</v>
      </c>
      <c r="C37" s="14" t="s">
        <v>26</v>
      </c>
      <c r="D37" s="9"/>
      <c r="E37" s="43">
        <v>4</v>
      </c>
      <c r="F37" s="11">
        <f t="shared" si="0"/>
        <v>0</v>
      </c>
      <c r="G37" s="12"/>
      <c r="H37" s="13">
        <f t="shared" si="1"/>
        <v>0</v>
      </c>
    </row>
    <row r="38" spans="1:8" ht="21.75" customHeight="1" thickBot="1" x14ac:dyDescent="0.3">
      <c r="A38" s="35" t="s">
        <v>81</v>
      </c>
      <c r="B38" s="44" t="s">
        <v>93</v>
      </c>
      <c r="C38" s="8" t="s">
        <v>26</v>
      </c>
      <c r="D38" s="9"/>
      <c r="E38" s="44">
        <v>7</v>
      </c>
      <c r="F38" s="11">
        <f t="shared" si="0"/>
        <v>0</v>
      </c>
      <c r="G38" s="12"/>
      <c r="H38" s="13">
        <f t="shared" si="1"/>
        <v>0</v>
      </c>
    </row>
    <row r="39" spans="1:8" ht="21.75" customHeight="1" thickBot="1" x14ac:dyDescent="0.3">
      <c r="A39" s="35" t="s">
        <v>82</v>
      </c>
      <c r="B39" s="44" t="s">
        <v>94</v>
      </c>
      <c r="C39" s="8" t="s">
        <v>26</v>
      </c>
      <c r="D39" s="9"/>
      <c r="E39" s="44">
        <v>8</v>
      </c>
      <c r="F39" s="11">
        <f t="shared" si="0"/>
        <v>0</v>
      </c>
      <c r="G39" s="12"/>
      <c r="H39" s="13">
        <f t="shared" si="1"/>
        <v>0</v>
      </c>
    </row>
    <row r="40" spans="1:8" ht="21.75" customHeight="1" thickBot="1" x14ac:dyDescent="0.3">
      <c r="A40" s="35" t="s">
        <v>83</v>
      </c>
      <c r="B40" s="44" t="s">
        <v>95</v>
      </c>
      <c r="C40" s="8" t="s">
        <v>26</v>
      </c>
      <c r="D40" s="9"/>
      <c r="E40" s="44">
        <v>6</v>
      </c>
      <c r="F40" s="11">
        <f t="shared" si="0"/>
        <v>0</v>
      </c>
      <c r="G40" s="12"/>
      <c r="H40" s="13">
        <f t="shared" si="1"/>
        <v>0</v>
      </c>
    </row>
    <row r="41" spans="1:8" ht="21.75" customHeight="1" thickBot="1" x14ac:dyDescent="0.3">
      <c r="A41" s="35" t="s">
        <v>84</v>
      </c>
      <c r="B41" s="44" t="s">
        <v>96</v>
      </c>
      <c r="C41" s="8" t="s">
        <v>26</v>
      </c>
      <c r="D41" s="9"/>
      <c r="E41" s="44">
        <v>1</v>
      </c>
      <c r="F41" s="11">
        <f t="shared" si="0"/>
        <v>0</v>
      </c>
      <c r="G41" s="12"/>
      <c r="H41" s="13">
        <f t="shared" si="1"/>
        <v>0</v>
      </c>
    </row>
    <row r="42" spans="1:8" ht="15.75" thickBot="1" x14ac:dyDescent="0.3">
      <c r="A42" s="58" t="s">
        <v>108</v>
      </c>
      <c r="B42" s="59"/>
      <c r="C42" s="59"/>
      <c r="D42" s="59"/>
      <c r="E42" s="46">
        <f>SUM(E37:E41)</f>
        <v>26</v>
      </c>
      <c r="F42" s="45">
        <f>SUM(F37:F41)</f>
        <v>0</v>
      </c>
      <c r="G42" s="46"/>
      <c r="H42" s="45">
        <f>SUM(H37:H41)</f>
        <v>0</v>
      </c>
    </row>
    <row r="43" spans="1:8" ht="19.5" customHeight="1" thickBot="1" x14ac:dyDescent="0.3">
      <c r="A43" s="74" t="s">
        <v>97</v>
      </c>
      <c r="B43" s="65"/>
      <c r="C43" s="65"/>
      <c r="D43" s="65"/>
      <c r="E43" s="65"/>
      <c r="F43" s="65"/>
      <c r="G43" s="65"/>
      <c r="H43" s="66"/>
    </row>
    <row r="44" spans="1:8" ht="30.75" thickBot="1" x14ac:dyDescent="0.3">
      <c r="A44" s="47" t="s">
        <v>80</v>
      </c>
      <c r="B44" s="43" t="s">
        <v>98</v>
      </c>
      <c r="C44" s="8" t="s">
        <v>107</v>
      </c>
      <c r="D44" s="9"/>
      <c r="E44" s="10">
        <v>1</v>
      </c>
      <c r="F44" s="11">
        <f t="shared" ref="F44" si="2">ROUND(D44*E44,2)</f>
        <v>0</v>
      </c>
      <c r="G44" s="12"/>
      <c r="H44" s="13">
        <f t="shared" ref="H44" si="3">IF(G44="odwrotne obciążenie",F44,ROUND(F44*(1+G44),2))</f>
        <v>0</v>
      </c>
    </row>
    <row r="45" spans="1:8" ht="30.75" thickBot="1" x14ac:dyDescent="0.3">
      <c r="A45" s="47" t="s">
        <v>81</v>
      </c>
      <c r="B45" s="44" t="s">
        <v>99</v>
      </c>
      <c r="C45" s="8" t="s">
        <v>107</v>
      </c>
      <c r="D45" s="9"/>
      <c r="E45" s="10">
        <v>1</v>
      </c>
      <c r="F45" s="11">
        <f t="shared" si="0"/>
        <v>0</v>
      </c>
      <c r="G45" s="12"/>
      <c r="H45" s="13">
        <f t="shared" si="1"/>
        <v>0</v>
      </c>
    </row>
    <row r="46" spans="1:8" ht="30.75" thickBot="1" x14ac:dyDescent="0.3">
      <c r="A46" s="47" t="s">
        <v>82</v>
      </c>
      <c r="B46" s="44" t="s">
        <v>100</v>
      </c>
      <c r="C46" s="8" t="s">
        <v>107</v>
      </c>
      <c r="D46" s="9"/>
      <c r="E46" s="10">
        <v>1</v>
      </c>
      <c r="F46" s="11">
        <f t="shared" si="0"/>
        <v>0</v>
      </c>
      <c r="G46" s="12"/>
      <c r="H46" s="13">
        <f t="shared" si="1"/>
        <v>0</v>
      </c>
    </row>
    <row r="47" spans="1:8" ht="30.75" thickBot="1" x14ac:dyDescent="0.3">
      <c r="A47" s="47" t="s">
        <v>83</v>
      </c>
      <c r="B47" s="44" t="s">
        <v>101</v>
      </c>
      <c r="C47" s="8" t="s">
        <v>107</v>
      </c>
      <c r="D47" s="9"/>
      <c r="E47" s="10">
        <v>1</v>
      </c>
      <c r="F47" s="11">
        <f t="shared" si="0"/>
        <v>0</v>
      </c>
      <c r="G47" s="12"/>
      <c r="H47" s="13">
        <f t="shared" si="1"/>
        <v>0</v>
      </c>
    </row>
    <row r="48" spans="1:8" ht="30.75" thickBot="1" x14ac:dyDescent="0.3">
      <c r="A48" s="47" t="s">
        <v>84</v>
      </c>
      <c r="B48" s="44" t="s">
        <v>102</v>
      </c>
      <c r="C48" s="8" t="s">
        <v>107</v>
      </c>
      <c r="D48" s="9"/>
      <c r="E48" s="10">
        <v>1</v>
      </c>
      <c r="F48" s="11">
        <f t="shared" si="0"/>
        <v>0</v>
      </c>
      <c r="G48" s="12"/>
      <c r="H48" s="13">
        <f t="shared" si="1"/>
        <v>0</v>
      </c>
    </row>
    <row r="49" spans="1:8" ht="30.75" thickBot="1" x14ac:dyDescent="0.3">
      <c r="A49" s="47" t="s">
        <v>85</v>
      </c>
      <c r="B49" s="44" t="s">
        <v>103</v>
      </c>
      <c r="C49" s="8" t="s">
        <v>107</v>
      </c>
      <c r="D49" s="9"/>
      <c r="E49" s="10">
        <v>1</v>
      </c>
      <c r="F49" s="11">
        <f t="shared" si="0"/>
        <v>0</v>
      </c>
      <c r="G49" s="12"/>
      <c r="H49" s="13">
        <f t="shared" si="1"/>
        <v>0</v>
      </c>
    </row>
    <row r="50" spans="1:8" ht="30.75" thickBot="1" x14ac:dyDescent="0.3">
      <c r="A50" s="47" t="s">
        <v>86</v>
      </c>
      <c r="B50" s="44" t="s">
        <v>104</v>
      </c>
      <c r="C50" s="8" t="s">
        <v>107</v>
      </c>
      <c r="D50" s="9"/>
      <c r="E50" s="10">
        <v>1</v>
      </c>
      <c r="F50" s="11">
        <f t="shared" si="0"/>
        <v>0</v>
      </c>
      <c r="G50" s="12"/>
      <c r="H50" s="13">
        <f t="shared" si="1"/>
        <v>0</v>
      </c>
    </row>
    <row r="51" spans="1:8" ht="30.75" thickBot="1" x14ac:dyDescent="0.3">
      <c r="A51" s="47" t="s">
        <v>87</v>
      </c>
      <c r="B51" s="44" t="s">
        <v>105</v>
      </c>
      <c r="C51" s="8" t="s">
        <v>107</v>
      </c>
      <c r="D51" s="9"/>
      <c r="E51" s="10">
        <v>1</v>
      </c>
      <c r="F51" s="11">
        <f t="shared" si="0"/>
        <v>0</v>
      </c>
      <c r="G51" s="12"/>
      <c r="H51" s="13">
        <f t="shared" si="1"/>
        <v>0</v>
      </c>
    </row>
    <row r="52" spans="1:8" ht="30.75" thickBot="1" x14ac:dyDescent="0.3">
      <c r="A52" s="47" t="s">
        <v>88</v>
      </c>
      <c r="B52" s="44" t="s">
        <v>106</v>
      </c>
      <c r="C52" s="8" t="s">
        <v>107</v>
      </c>
      <c r="D52" s="9"/>
      <c r="E52" s="10">
        <v>1</v>
      </c>
      <c r="F52" s="11">
        <f t="shared" si="0"/>
        <v>0</v>
      </c>
      <c r="G52" s="12"/>
      <c r="H52" s="13">
        <f t="shared" si="1"/>
        <v>0</v>
      </c>
    </row>
    <row r="53" spans="1:8" ht="15.75" thickBot="1" x14ac:dyDescent="0.3">
      <c r="A53" s="58" t="s">
        <v>109</v>
      </c>
      <c r="B53" s="59"/>
      <c r="C53" s="59"/>
      <c r="D53" s="59"/>
      <c r="E53" s="46">
        <f>SUM(E44:E52)</f>
        <v>9</v>
      </c>
      <c r="F53" s="45">
        <f>SUM(F44:F52)</f>
        <v>0</v>
      </c>
      <c r="G53" s="46"/>
      <c r="H53" s="48">
        <f>SUM(H44:H52)</f>
        <v>0</v>
      </c>
    </row>
    <row r="54" spans="1:8" ht="19.5" customHeight="1" thickBot="1" x14ac:dyDescent="0.3">
      <c r="A54" s="80" t="s">
        <v>120</v>
      </c>
      <c r="B54" s="65"/>
      <c r="C54" s="65"/>
      <c r="D54" s="65"/>
      <c r="E54" s="65"/>
      <c r="F54" s="65"/>
      <c r="G54" s="65"/>
      <c r="H54" s="66"/>
    </row>
    <row r="55" spans="1:8" ht="30.75" thickBot="1" x14ac:dyDescent="0.3">
      <c r="A55" s="47" t="s">
        <v>80</v>
      </c>
      <c r="B55" s="43" t="s">
        <v>111</v>
      </c>
      <c r="C55" s="8" t="s">
        <v>107</v>
      </c>
      <c r="D55" s="9"/>
      <c r="E55" s="10">
        <v>1</v>
      </c>
      <c r="F55" s="11">
        <f t="shared" si="0"/>
        <v>0</v>
      </c>
      <c r="G55" s="12"/>
      <c r="H55" s="13">
        <f t="shared" si="1"/>
        <v>0</v>
      </c>
    </row>
    <row r="56" spans="1:8" ht="30.75" thickBot="1" x14ac:dyDescent="0.3">
      <c r="A56" s="47" t="s">
        <v>81</v>
      </c>
      <c r="B56" s="44" t="s">
        <v>112</v>
      </c>
      <c r="C56" s="8" t="s">
        <v>107</v>
      </c>
      <c r="D56" s="9"/>
      <c r="E56" s="10">
        <v>1</v>
      </c>
      <c r="F56" s="11">
        <f t="shared" si="0"/>
        <v>0</v>
      </c>
      <c r="G56" s="12"/>
      <c r="H56" s="13">
        <f t="shared" si="1"/>
        <v>0</v>
      </c>
    </row>
    <row r="57" spans="1:8" ht="30.75" thickBot="1" x14ac:dyDescent="0.3">
      <c r="A57" s="47" t="s">
        <v>82</v>
      </c>
      <c r="B57" s="44" t="s">
        <v>113</v>
      </c>
      <c r="C57" s="8" t="s">
        <v>107</v>
      </c>
      <c r="D57" s="9"/>
      <c r="E57" s="10">
        <v>1</v>
      </c>
      <c r="F57" s="11">
        <f t="shared" si="0"/>
        <v>0</v>
      </c>
      <c r="G57" s="12"/>
      <c r="H57" s="13">
        <f t="shared" si="1"/>
        <v>0</v>
      </c>
    </row>
    <row r="58" spans="1:8" ht="30.75" thickBot="1" x14ac:dyDescent="0.3">
      <c r="A58" s="47" t="s">
        <v>83</v>
      </c>
      <c r="B58" s="44" t="s">
        <v>114</v>
      </c>
      <c r="C58" s="8" t="s">
        <v>107</v>
      </c>
      <c r="D58" s="9"/>
      <c r="E58" s="10">
        <v>1</v>
      </c>
      <c r="F58" s="11">
        <f t="shared" si="0"/>
        <v>0</v>
      </c>
      <c r="G58" s="12"/>
      <c r="H58" s="13">
        <f t="shared" si="1"/>
        <v>0</v>
      </c>
    </row>
    <row r="59" spans="1:8" ht="30.75" thickBot="1" x14ac:dyDescent="0.3">
      <c r="A59" s="47" t="s">
        <v>84</v>
      </c>
      <c r="B59" s="44" t="s">
        <v>115</v>
      </c>
      <c r="C59" s="8" t="s">
        <v>107</v>
      </c>
      <c r="D59" s="9"/>
      <c r="E59" s="10">
        <v>1</v>
      </c>
      <c r="F59" s="11">
        <f t="shared" si="0"/>
        <v>0</v>
      </c>
      <c r="G59" s="12"/>
      <c r="H59" s="13">
        <f t="shared" si="1"/>
        <v>0</v>
      </c>
    </row>
    <row r="60" spans="1:8" ht="30.75" thickBot="1" x14ac:dyDescent="0.3">
      <c r="A60" s="47" t="s">
        <v>85</v>
      </c>
      <c r="B60" s="44" t="s">
        <v>116</v>
      </c>
      <c r="C60" s="8" t="s">
        <v>107</v>
      </c>
      <c r="D60" s="9"/>
      <c r="E60" s="10">
        <v>1</v>
      </c>
      <c r="F60" s="11">
        <f t="shared" si="0"/>
        <v>0</v>
      </c>
      <c r="G60" s="12"/>
      <c r="H60" s="13">
        <f t="shared" si="1"/>
        <v>0</v>
      </c>
    </row>
    <row r="61" spans="1:8" ht="30.75" thickBot="1" x14ac:dyDescent="0.3">
      <c r="A61" s="47" t="s">
        <v>86</v>
      </c>
      <c r="B61" s="44" t="s">
        <v>117</v>
      </c>
      <c r="C61" s="8" t="s">
        <v>107</v>
      </c>
      <c r="D61" s="9"/>
      <c r="E61" s="10">
        <v>1</v>
      </c>
      <c r="F61" s="11">
        <f t="shared" si="0"/>
        <v>0</v>
      </c>
      <c r="G61" s="12"/>
      <c r="H61" s="13">
        <f t="shared" si="1"/>
        <v>0</v>
      </c>
    </row>
    <row r="62" spans="1:8" ht="30.75" thickBot="1" x14ac:dyDescent="0.3">
      <c r="A62" s="47" t="s">
        <v>87</v>
      </c>
      <c r="B62" s="44" t="s">
        <v>118</v>
      </c>
      <c r="C62" s="8" t="s">
        <v>107</v>
      </c>
      <c r="D62" s="9"/>
      <c r="E62" s="10">
        <v>1</v>
      </c>
      <c r="F62" s="11">
        <f t="shared" si="0"/>
        <v>0</v>
      </c>
      <c r="G62" s="12"/>
      <c r="H62" s="13">
        <f t="shared" si="1"/>
        <v>0</v>
      </c>
    </row>
    <row r="63" spans="1:8" ht="30.75" thickBot="1" x14ac:dyDescent="0.3">
      <c r="A63" s="47" t="s">
        <v>88</v>
      </c>
      <c r="B63" s="44" t="s">
        <v>119</v>
      </c>
      <c r="C63" s="8" t="s">
        <v>107</v>
      </c>
      <c r="D63" s="9"/>
      <c r="E63" s="10">
        <v>1</v>
      </c>
      <c r="F63" s="11">
        <f t="shared" si="0"/>
        <v>0</v>
      </c>
      <c r="G63" s="12"/>
      <c r="H63" s="13">
        <f t="shared" si="1"/>
        <v>0</v>
      </c>
    </row>
    <row r="64" spans="1:8" ht="15.75" thickBot="1" x14ac:dyDescent="0.3">
      <c r="A64" s="58" t="s">
        <v>109</v>
      </c>
      <c r="B64" s="59"/>
      <c r="C64" s="59"/>
      <c r="D64" s="59"/>
      <c r="E64" s="46">
        <f>SUM(E55:E63)</f>
        <v>9</v>
      </c>
      <c r="F64" s="45">
        <f>SUM(F55:F63)</f>
        <v>0</v>
      </c>
      <c r="G64" s="46"/>
      <c r="H64" s="48">
        <f>SUM(H55:H63)</f>
        <v>0</v>
      </c>
    </row>
    <row r="65" spans="1:8" ht="45.75" customHeight="1" thickBot="1" x14ac:dyDescent="0.3">
      <c r="A65" s="71" t="s">
        <v>131</v>
      </c>
      <c r="B65" s="60"/>
      <c r="C65" s="60"/>
      <c r="D65" s="60"/>
      <c r="E65" s="60"/>
      <c r="F65" s="60"/>
      <c r="G65" s="60"/>
      <c r="H65" s="61"/>
    </row>
    <row r="66" spans="1:8" ht="15.75" thickBot="1" x14ac:dyDescent="0.3">
      <c r="A66" s="47" t="s">
        <v>80</v>
      </c>
      <c r="B66" s="43" t="s">
        <v>121</v>
      </c>
      <c r="C66" s="8" t="s">
        <v>107</v>
      </c>
      <c r="D66" s="9"/>
      <c r="E66" s="10">
        <v>1</v>
      </c>
      <c r="F66" s="11">
        <f t="shared" ref="F66:F75" si="4">ROUND(D66*E66,2)</f>
        <v>0</v>
      </c>
      <c r="G66" s="12"/>
      <c r="H66" s="13">
        <f t="shared" ref="H66:H75" si="5">IF(G66="odwrotne obciążenie",F66,ROUND(F66*(1+G66),2))</f>
        <v>0</v>
      </c>
    </row>
    <row r="67" spans="1:8" ht="15.75" thickBot="1" x14ac:dyDescent="0.3">
      <c r="A67" s="47" t="s">
        <v>81</v>
      </c>
      <c r="B67" s="44" t="s">
        <v>122</v>
      </c>
      <c r="C67" s="8" t="s">
        <v>107</v>
      </c>
      <c r="D67" s="9"/>
      <c r="E67" s="10">
        <v>1</v>
      </c>
      <c r="F67" s="11">
        <f t="shared" si="4"/>
        <v>0</v>
      </c>
      <c r="G67" s="12"/>
      <c r="H67" s="13">
        <f t="shared" si="5"/>
        <v>0</v>
      </c>
    </row>
    <row r="68" spans="1:8" ht="15.75" thickBot="1" x14ac:dyDescent="0.3">
      <c r="A68" s="47" t="s">
        <v>82</v>
      </c>
      <c r="B68" s="44" t="s">
        <v>123</v>
      </c>
      <c r="C68" s="8" t="s">
        <v>107</v>
      </c>
      <c r="D68" s="9"/>
      <c r="E68" s="10">
        <v>1</v>
      </c>
      <c r="F68" s="11">
        <f t="shared" si="4"/>
        <v>0</v>
      </c>
      <c r="G68" s="12"/>
      <c r="H68" s="13">
        <f t="shared" si="5"/>
        <v>0</v>
      </c>
    </row>
    <row r="69" spans="1:8" ht="15.75" thickBot="1" x14ac:dyDescent="0.3">
      <c r="A69" s="47" t="s">
        <v>83</v>
      </c>
      <c r="B69" s="44" t="s">
        <v>124</v>
      </c>
      <c r="C69" s="8" t="s">
        <v>107</v>
      </c>
      <c r="D69" s="9"/>
      <c r="E69" s="10">
        <v>1</v>
      </c>
      <c r="F69" s="11">
        <f t="shared" si="4"/>
        <v>0</v>
      </c>
      <c r="G69" s="12"/>
      <c r="H69" s="13">
        <f t="shared" si="5"/>
        <v>0</v>
      </c>
    </row>
    <row r="70" spans="1:8" ht="15.75" thickBot="1" x14ac:dyDescent="0.3">
      <c r="A70" s="47" t="s">
        <v>84</v>
      </c>
      <c r="B70" s="44" t="s">
        <v>125</v>
      </c>
      <c r="C70" s="8" t="s">
        <v>107</v>
      </c>
      <c r="D70" s="9"/>
      <c r="E70" s="10">
        <v>1</v>
      </c>
      <c r="F70" s="11">
        <f t="shared" si="4"/>
        <v>0</v>
      </c>
      <c r="G70" s="12"/>
      <c r="H70" s="13">
        <f t="shared" si="5"/>
        <v>0</v>
      </c>
    </row>
    <row r="71" spans="1:8" ht="15.75" thickBot="1" x14ac:dyDescent="0.3">
      <c r="A71" s="47" t="s">
        <v>85</v>
      </c>
      <c r="B71" s="44" t="s">
        <v>126</v>
      </c>
      <c r="C71" s="8" t="s">
        <v>107</v>
      </c>
      <c r="D71" s="9"/>
      <c r="E71" s="10">
        <v>1</v>
      </c>
      <c r="F71" s="11">
        <f t="shared" si="4"/>
        <v>0</v>
      </c>
      <c r="G71" s="12"/>
      <c r="H71" s="13">
        <f t="shared" si="5"/>
        <v>0</v>
      </c>
    </row>
    <row r="72" spans="1:8" ht="15.75" thickBot="1" x14ac:dyDescent="0.3">
      <c r="A72" s="47" t="s">
        <v>86</v>
      </c>
      <c r="B72" s="44" t="s">
        <v>127</v>
      </c>
      <c r="C72" s="8" t="s">
        <v>107</v>
      </c>
      <c r="D72" s="9"/>
      <c r="E72" s="10">
        <v>1</v>
      </c>
      <c r="F72" s="11">
        <f t="shared" si="4"/>
        <v>0</v>
      </c>
      <c r="G72" s="12"/>
      <c r="H72" s="13">
        <f t="shared" si="5"/>
        <v>0</v>
      </c>
    </row>
    <row r="73" spans="1:8" ht="15.75" thickBot="1" x14ac:dyDescent="0.3">
      <c r="A73" s="47" t="s">
        <v>87</v>
      </c>
      <c r="B73" s="44" t="s">
        <v>128</v>
      </c>
      <c r="C73" s="8" t="s">
        <v>107</v>
      </c>
      <c r="D73" s="9"/>
      <c r="E73" s="10">
        <v>1</v>
      </c>
      <c r="F73" s="11">
        <f t="shared" si="4"/>
        <v>0</v>
      </c>
      <c r="G73" s="12"/>
      <c r="H73" s="13">
        <f t="shared" si="5"/>
        <v>0</v>
      </c>
    </row>
    <row r="74" spans="1:8" ht="15.75" thickBot="1" x14ac:dyDescent="0.3">
      <c r="A74" s="47" t="s">
        <v>88</v>
      </c>
      <c r="B74" s="44" t="s">
        <v>129</v>
      </c>
      <c r="C74" s="8" t="s">
        <v>107</v>
      </c>
      <c r="D74" s="9"/>
      <c r="E74" s="10">
        <v>1</v>
      </c>
      <c r="F74" s="11">
        <f t="shared" si="4"/>
        <v>0</v>
      </c>
      <c r="G74" s="12"/>
      <c r="H74" s="13">
        <f t="shared" si="5"/>
        <v>0</v>
      </c>
    </row>
    <row r="75" spans="1:8" ht="15.75" thickBot="1" x14ac:dyDescent="0.3">
      <c r="A75" s="49" t="s">
        <v>89</v>
      </c>
      <c r="B75" s="44" t="s">
        <v>130</v>
      </c>
      <c r="C75" s="8" t="s">
        <v>107</v>
      </c>
      <c r="D75" s="26"/>
      <c r="E75" s="27">
        <v>1</v>
      </c>
      <c r="F75" s="11">
        <f t="shared" si="4"/>
        <v>0</v>
      </c>
      <c r="G75" s="12"/>
      <c r="H75" s="13">
        <f t="shared" si="5"/>
        <v>0</v>
      </c>
    </row>
    <row r="76" spans="1:8" ht="15.75" thickBot="1" x14ac:dyDescent="0.3">
      <c r="A76" s="58" t="s">
        <v>90</v>
      </c>
      <c r="B76" s="59"/>
      <c r="C76" s="59"/>
      <c r="D76" s="59"/>
      <c r="E76" s="46">
        <f>SUM(E66:E75)</f>
        <v>10</v>
      </c>
      <c r="F76" s="45">
        <f>SUM(F66:F75)</f>
        <v>0</v>
      </c>
      <c r="G76" s="46"/>
      <c r="H76" s="45">
        <f>SUM(H66:H75)</f>
        <v>0</v>
      </c>
    </row>
    <row r="77" spans="1:8" ht="28.5" customHeight="1" thickBot="1" x14ac:dyDescent="0.3">
      <c r="A77" s="71" t="s">
        <v>451</v>
      </c>
      <c r="B77" s="60"/>
      <c r="C77" s="60"/>
      <c r="D77" s="60"/>
      <c r="E77" s="60"/>
      <c r="F77" s="60"/>
      <c r="G77" s="60"/>
      <c r="H77" s="61"/>
    </row>
    <row r="78" spans="1:8" ht="30.75" thickBot="1" x14ac:dyDescent="0.3">
      <c r="A78" s="47" t="s">
        <v>80</v>
      </c>
      <c r="B78" s="43" t="s">
        <v>132</v>
      </c>
      <c r="C78" s="8" t="s">
        <v>26</v>
      </c>
      <c r="D78" s="9"/>
      <c r="E78" s="10">
        <v>1</v>
      </c>
      <c r="F78" s="11">
        <f t="shared" ref="F78:F87" si="6">ROUND(D78*E78,2)</f>
        <v>0</v>
      </c>
      <c r="G78" s="12"/>
      <c r="H78" s="13">
        <f t="shared" ref="H78:H87" si="7">IF(G78="odwrotne obciążenie",F78,ROUND(F78*(1+G78),2))</f>
        <v>0</v>
      </c>
    </row>
    <row r="79" spans="1:8" ht="30.75" thickBot="1" x14ac:dyDescent="0.3">
      <c r="A79" s="47" t="s">
        <v>81</v>
      </c>
      <c r="B79" s="44" t="s">
        <v>133</v>
      </c>
      <c r="C79" s="8" t="s">
        <v>26</v>
      </c>
      <c r="D79" s="9"/>
      <c r="E79" s="10">
        <v>1</v>
      </c>
      <c r="F79" s="11">
        <f t="shared" si="6"/>
        <v>0</v>
      </c>
      <c r="G79" s="12"/>
      <c r="H79" s="13">
        <f t="shared" si="7"/>
        <v>0</v>
      </c>
    </row>
    <row r="80" spans="1:8" ht="30.75" thickBot="1" x14ac:dyDescent="0.3">
      <c r="A80" s="47" t="s">
        <v>82</v>
      </c>
      <c r="B80" s="44" t="s">
        <v>134</v>
      </c>
      <c r="C80" s="8" t="s">
        <v>26</v>
      </c>
      <c r="D80" s="9"/>
      <c r="E80" s="10">
        <v>1</v>
      </c>
      <c r="F80" s="11">
        <f t="shared" si="6"/>
        <v>0</v>
      </c>
      <c r="G80" s="12"/>
      <c r="H80" s="13">
        <f t="shared" si="7"/>
        <v>0</v>
      </c>
    </row>
    <row r="81" spans="1:8" ht="30.75" thickBot="1" x14ac:dyDescent="0.3">
      <c r="A81" s="47" t="s">
        <v>83</v>
      </c>
      <c r="B81" s="44" t="s">
        <v>135</v>
      </c>
      <c r="C81" s="8" t="s">
        <v>26</v>
      </c>
      <c r="D81" s="9"/>
      <c r="E81" s="10">
        <v>1</v>
      </c>
      <c r="F81" s="11">
        <f t="shared" si="6"/>
        <v>0</v>
      </c>
      <c r="G81" s="12"/>
      <c r="H81" s="13">
        <f t="shared" si="7"/>
        <v>0</v>
      </c>
    </row>
    <row r="82" spans="1:8" ht="30.75" thickBot="1" x14ac:dyDescent="0.3">
      <c r="A82" s="47" t="s">
        <v>84</v>
      </c>
      <c r="B82" s="44" t="s">
        <v>136</v>
      </c>
      <c r="C82" s="8" t="s">
        <v>26</v>
      </c>
      <c r="D82" s="9"/>
      <c r="E82" s="10">
        <v>1</v>
      </c>
      <c r="F82" s="11">
        <f t="shared" si="6"/>
        <v>0</v>
      </c>
      <c r="G82" s="12"/>
      <c r="H82" s="13">
        <f t="shared" si="7"/>
        <v>0</v>
      </c>
    </row>
    <row r="83" spans="1:8" ht="30.75" thickBot="1" x14ac:dyDescent="0.3">
      <c r="A83" s="47" t="s">
        <v>85</v>
      </c>
      <c r="B83" s="44" t="s">
        <v>137</v>
      </c>
      <c r="C83" s="8" t="s">
        <v>26</v>
      </c>
      <c r="D83" s="9"/>
      <c r="E83" s="10">
        <v>1</v>
      </c>
      <c r="F83" s="11">
        <f t="shared" si="6"/>
        <v>0</v>
      </c>
      <c r="G83" s="12"/>
      <c r="H83" s="13">
        <f t="shared" si="7"/>
        <v>0</v>
      </c>
    </row>
    <row r="84" spans="1:8" ht="30.75" thickBot="1" x14ac:dyDescent="0.3">
      <c r="A84" s="47" t="s">
        <v>86</v>
      </c>
      <c r="B84" s="44" t="s">
        <v>138</v>
      </c>
      <c r="C84" s="8" t="s">
        <v>26</v>
      </c>
      <c r="D84" s="9"/>
      <c r="E84" s="10">
        <v>1</v>
      </c>
      <c r="F84" s="11">
        <f t="shared" si="6"/>
        <v>0</v>
      </c>
      <c r="G84" s="12"/>
      <c r="H84" s="13">
        <f t="shared" si="7"/>
        <v>0</v>
      </c>
    </row>
    <row r="85" spans="1:8" ht="30.75" thickBot="1" x14ac:dyDescent="0.3">
      <c r="A85" s="47" t="s">
        <v>87</v>
      </c>
      <c r="B85" s="44" t="s">
        <v>139</v>
      </c>
      <c r="C85" s="8" t="s">
        <v>26</v>
      </c>
      <c r="D85" s="9"/>
      <c r="E85" s="10">
        <v>1</v>
      </c>
      <c r="F85" s="11">
        <f t="shared" si="6"/>
        <v>0</v>
      </c>
      <c r="G85" s="12"/>
      <c r="H85" s="13">
        <f t="shared" si="7"/>
        <v>0</v>
      </c>
    </row>
    <row r="86" spans="1:8" ht="30.75" thickBot="1" x14ac:dyDescent="0.3">
      <c r="A86" s="47" t="s">
        <v>88</v>
      </c>
      <c r="B86" s="44" t="s">
        <v>140</v>
      </c>
      <c r="C86" s="8" t="s">
        <v>26</v>
      </c>
      <c r="D86" s="9"/>
      <c r="E86" s="10">
        <v>1</v>
      </c>
      <c r="F86" s="11">
        <f t="shared" si="6"/>
        <v>0</v>
      </c>
      <c r="G86" s="12"/>
      <c r="H86" s="13">
        <f t="shared" si="7"/>
        <v>0</v>
      </c>
    </row>
    <row r="87" spans="1:8" ht="30.75" thickBot="1" x14ac:dyDescent="0.3">
      <c r="A87" s="49" t="s">
        <v>89</v>
      </c>
      <c r="B87" s="44" t="s">
        <v>141</v>
      </c>
      <c r="C87" s="8" t="s">
        <v>26</v>
      </c>
      <c r="D87" s="26"/>
      <c r="E87" s="27">
        <v>1</v>
      </c>
      <c r="F87" s="11">
        <f t="shared" si="6"/>
        <v>0</v>
      </c>
      <c r="G87" s="12"/>
      <c r="H87" s="13">
        <f t="shared" si="7"/>
        <v>0</v>
      </c>
    </row>
    <row r="88" spans="1:8" ht="15.75" thickBot="1" x14ac:dyDescent="0.3">
      <c r="A88" s="58" t="s">
        <v>90</v>
      </c>
      <c r="B88" s="59"/>
      <c r="C88" s="59"/>
      <c r="D88" s="59"/>
      <c r="E88" s="46">
        <f>SUM(E78:E87)</f>
        <v>10</v>
      </c>
      <c r="F88" s="45">
        <f>SUM(F78:F87)</f>
        <v>0</v>
      </c>
      <c r="G88" s="46"/>
      <c r="H88" s="45">
        <f>SUM(H78:H87)</f>
        <v>0</v>
      </c>
    </row>
    <row r="89" spans="1:8" ht="36.75" customHeight="1" thickBot="1" x14ac:dyDescent="0.3">
      <c r="A89" s="71" t="s">
        <v>142</v>
      </c>
      <c r="B89" s="60"/>
      <c r="C89" s="60"/>
      <c r="D89" s="60"/>
      <c r="E89" s="60"/>
      <c r="F89" s="60"/>
      <c r="G89" s="60"/>
      <c r="H89" s="61"/>
    </row>
    <row r="90" spans="1:8" ht="30.75" thickBot="1" x14ac:dyDescent="0.3">
      <c r="A90" s="47" t="s">
        <v>80</v>
      </c>
      <c r="B90" s="43" t="s">
        <v>143</v>
      </c>
      <c r="C90" s="8" t="s">
        <v>26</v>
      </c>
      <c r="D90" s="9"/>
      <c r="E90" s="10">
        <v>1</v>
      </c>
      <c r="F90" s="11">
        <f t="shared" ref="F90:F94" si="8">ROUND(D90*E90,2)</f>
        <v>0</v>
      </c>
      <c r="G90" s="12"/>
      <c r="H90" s="13">
        <f t="shared" ref="H90:H94" si="9">IF(G90="odwrotne obciążenie",F90,ROUND(F90*(1+G90),2))</f>
        <v>0</v>
      </c>
    </row>
    <row r="91" spans="1:8" ht="30.75" thickBot="1" x14ac:dyDescent="0.3">
      <c r="A91" s="47" t="s">
        <v>81</v>
      </c>
      <c r="B91" s="44" t="s">
        <v>144</v>
      </c>
      <c r="C91" s="8" t="s">
        <v>26</v>
      </c>
      <c r="D91" s="9"/>
      <c r="E91" s="10">
        <v>1</v>
      </c>
      <c r="F91" s="11">
        <f t="shared" si="8"/>
        <v>0</v>
      </c>
      <c r="G91" s="12"/>
      <c r="H91" s="13">
        <f t="shared" si="9"/>
        <v>0</v>
      </c>
    </row>
    <row r="92" spans="1:8" ht="30.75" thickBot="1" x14ac:dyDescent="0.3">
      <c r="A92" s="47" t="s">
        <v>82</v>
      </c>
      <c r="B92" s="44" t="s">
        <v>145</v>
      </c>
      <c r="C92" s="8" t="s">
        <v>26</v>
      </c>
      <c r="D92" s="9"/>
      <c r="E92" s="10">
        <v>1</v>
      </c>
      <c r="F92" s="11">
        <f t="shared" si="8"/>
        <v>0</v>
      </c>
      <c r="G92" s="12"/>
      <c r="H92" s="13">
        <f t="shared" si="9"/>
        <v>0</v>
      </c>
    </row>
    <row r="93" spans="1:8" ht="30.75" thickBot="1" x14ac:dyDescent="0.3">
      <c r="A93" s="47" t="s">
        <v>83</v>
      </c>
      <c r="B93" s="44" t="s">
        <v>146</v>
      </c>
      <c r="C93" s="8" t="s">
        <v>26</v>
      </c>
      <c r="D93" s="9"/>
      <c r="E93" s="10">
        <v>1</v>
      </c>
      <c r="F93" s="11">
        <f t="shared" si="8"/>
        <v>0</v>
      </c>
      <c r="G93" s="12"/>
      <c r="H93" s="13">
        <f t="shared" si="9"/>
        <v>0</v>
      </c>
    </row>
    <row r="94" spans="1:8" ht="30.75" thickBot="1" x14ac:dyDescent="0.3">
      <c r="A94" s="47" t="s">
        <v>84</v>
      </c>
      <c r="B94" s="44" t="s">
        <v>147</v>
      </c>
      <c r="C94" s="8" t="s">
        <v>26</v>
      </c>
      <c r="D94" s="9"/>
      <c r="E94" s="10">
        <v>1</v>
      </c>
      <c r="F94" s="11">
        <f t="shared" si="8"/>
        <v>0</v>
      </c>
      <c r="G94" s="12"/>
      <c r="H94" s="13">
        <f t="shared" si="9"/>
        <v>0</v>
      </c>
    </row>
    <row r="95" spans="1:8" ht="15.75" thickBot="1" x14ac:dyDescent="0.3">
      <c r="A95" s="58" t="s">
        <v>108</v>
      </c>
      <c r="B95" s="59"/>
      <c r="C95" s="59"/>
      <c r="D95" s="59"/>
      <c r="E95" s="46">
        <f>SUM(E90:E94)</f>
        <v>5</v>
      </c>
      <c r="F95" s="45">
        <f>SUM(F90:F94)</f>
        <v>0</v>
      </c>
      <c r="G95" s="46"/>
      <c r="H95" s="45">
        <f>SUM(H90:H94)</f>
        <v>0</v>
      </c>
    </row>
    <row r="96" spans="1:8" ht="30.75" customHeight="1" thickBot="1" x14ac:dyDescent="0.3">
      <c r="A96" s="71" t="s">
        <v>148</v>
      </c>
      <c r="B96" s="60"/>
      <c r="C96" s="60"/>
      <c r="D96" s="60"/>
      <c r="E96" s="60"/>
      <c r="F96" s="60"/>
      <c r="G96" s="60"/>
      <c r="H96" s="61"/>
    </row>
    <row r="97" spans="1:8" ht="30.75" thickBot="1" x14ac:dyDescent="0.3">
      <c r="A97" s="47" t="s">
        <v>80</v>
      </c>
      <c r="B97" s="43" t="s">
        <v>149</v>
      </c>
      <c r="C97" s="8" t="s">
        <v>26</v>
      </c>
      <c r="D97" s="9"/>
      <c r="E97" s="10">
        <v>1</v>
      </c>
      <c r="F97" s="11">
        <f t="shared" ref="F97:F106" si="10">ROUND(D97*E97,2)</f>
        <v>0</v>
      </c>
      <c r="G97" s="12"/>
      <c r="H97" s="13">
        <f t="shared" ref="H97:H106" si="11">IF(G97="odwrotne obciążenie",F97,ROUND(F97*(1+G97),2))</f>
        <v>0</v>
      </c>
    </row>
    <row r="98" spans="1:8" ht="30.75" thickBot="1" x14ac:dyDescent="0.3">
      <c r="A98" s="47" t="s">
        <v>81</v>
      </c>
      <c r="B98" s="44" t="s">
        <v>150</v>
      </c>
      <c r="C98" s="8" t="s">
        <v>26</v>
      </c>
      <c r="D98" s="9"/>
      <c r="E98" s="10">
        <v>1</v>
      </c>
      <c r="F98" s="11">
        <f t="shared" si="10"/>
        <v>0</v>
      </c>
      <c r="G98" s="12"/>
      <c r="H98" s="13">
        <f t="shared" si="11"/>
        <v>0</v>
      </c>
    </row>
    <row r="99" spans="1:8" ht="30.75" thickBot="1" x14ac:dyDescent="0.3">
      <c r="A99" s="47" t="s">
        <v>82</v>
      </c>
      <c r="B99" s="44" t="s">
        <v>151</v>
      </c>
      <c r="C99" s="8" t="s">
        <v>26</v>
      </c>
      <c r="D99" s="9"/>
      <c r="E99" s="10">
        <v>1</v>
      </c>
      <c r="F99" s="11">
        <f t="shared" si="10"/>
        <v>0</v>
      </c>
      <c r="G99" s="12"/>
      <c r="H99" s="13">
        <f t="shared" si="11"/>
        <v>0</v>
      </c>
    </row>
    <row r="100" spans="1:8" ht="30.75" thickBot="1" x14ac:dyDescent="0.3">
      <c r="A100" s="47" t="s">
        <v>83</v>
      </c>
      <c r="B100" s="44" t="s">
        <v>152</v>
      </c>
      <c r="C100" s="8" t="s">
        <v>26</v>
      </c>
      <c r="D100" s="9"/>
      <c r="E100" s="10">
        <v>1</v>
      </c>
      <c r="F100" s="11">
        <f t="shared" si="10"/>
        <v>0</v>
      </c>
      <c r="G100" s="12"/>
      <c r="H100" s="13">
        <f t="shared" si="11"/>
        <v>0</v>
      </c>
    </row>
    <row r="101" spans="1:8" ht="30.75" thickBot="1" x14ac:dyDescent="0.3">
      <c r="A101" s="47" t="s">
        <v>84</v>
      </c>
      <c r="B101" s="44" t="s">
        <v>153</v>
      </c>
      <c r="C101" s="8" t="s">
        <v>26</v>
      </c>
      <c r="D101" s="9"/>
      <c r="E101" s="10">
        <v>1</v>
      </c>
      <c r="F101" s="11">
        <f t="shared" si="10"/>
        <v>0</v>
      </c>
      <c r="G101" s="12"/>
      <c r="H101" s="13">
        <f t="shared" si="11"/>
        <v>0</v>
      </c>
    </row>
    <row r="102" spans="1:8" ht="30.75" thickBot="1" x14ac:dyDescent="0.3">
      <c r="A102" s="47" t="s">
        <v>85</v>
      </c>
      <c r="B102" s="44" t="s">
        <v>154</v>
      </c>
      <c r="C102" s="8" t="s">
        <v>26</v>
      </c>
      <c r="D102" s="9"/>
      <c r="E102" s="10">
        <v>1</v>
      </c>
      <c r="F102" s="11">
        <f t="shared" si="10"/>
        <v>0</v>
      </c>
      <c r="G102" s="12"/>
      <c r="H102" s="13">
        <f t="shared" si="11"/>
        <v>0</v>
      </c>
    </row>
    <row r="103" spans="1:8" ht="30.75" thickBot="1" x14ac:dyDescent="0.3">
      <c r="A103" s="47" t="s">
        <v>86</v>
      </c>
      <c r="B103" s="44" t="s">
        <v>155</v>
      </c>
      <c r="C103" s="8" t="s">
        <v>26</v>
      </c>
      <c r="D103" s="9"/>
      <c r="E103" s="10">
        <v>1</v>
      </c>
      <c r="F103" s="11">
        <f t="shared" si="10"/>
        <v>0</v>
      </c>
      <c r="G103" s="12"/>
      <c r="H103" s="13">
        <f t="shared" si="11"/>
        <v>0</v>
      </c>
    </row>
    <row r="104" spans="1:8" ht="30.75" thickBot="1" x14ac:dyDescent="0.3">
      <c r="A104" s="47" t="s">
        <v>87</v>
      </c>
      <c r="B104" s="44" t="s">
        <v>156</v>
      </c>
      <c r="C104" s="8" t="s">
        <v>26</v>
      </c>
      <c r="D104" s="9"/>
      <c r="E104" s="10">
        <v>1</v>
      </c>
      <c r="F104" s="11">
        <f t="shared" si="10"/>
        <v>0</v>
      </c>
      <c r="G104" s="12"/>
      <c r="H104" s="13">
        <f t="shared" si="11"/>
        <v>0</v>
      </c>
    </row>
    <row r="105" spans="1:8" ht="30.75" thickBot="1" x14ac:dyDescent="0.3">
      <c r="A105" s="47" t="s">
        <v>88</v>
      </c>
      <c r="B105" s="44" t="s">
        <v>157</v>
      </c>
      <c r="C105" s="8" t="s">
        <v>26</v>
      </c>
      <c r="D105" s="9"/>
      <c r="E105" s="10">
        <v>1</v>
      </c>
      <c r="F105" s="11">
        <f t="shared" si="10"/>
        <v>0</v>
      </c>
      <c r="G105" s="12"/>
      <c r="H105" s="13">
        <f t="shared" si="11"/>
        <v>0</v>
      </c>
    </row>
    <row r="106" spans="1:8" ht="30.75" thickBot="1" x14ac:dyDescent="0.3">
      <c r="A106" s="49" t="s">
        <v>89</v>
      </c>
      <c r="B106" s="44" t="s">
        <v>158</v>
      </c>
      <c r="C106" s="8" t="s">
        <v>26</v>
      </c>
      <c r="D106" s="26"/>
      <c r="E106" s="27">
        <v>1</v>
      </c>
      <c r="F106" s="11">
        <f t="shared" si="10"/>
        <v>0</v>
      </c>
      <c r="G106" s="12"/>
      <c r="H106" s="13">
        <f t="shared" si="11"/>
        <v>0</v>
      </c>
    </row>
    <row r="107" spans="1:8" ht="15.75" thickBot="1" x14ac:dyDescent="0.3">
      <c r="A107" s="58" t="s">
        <v>90</v>
      </c>
      <c r="B107" s="59"/>
      <c r="C107" s="59"/>
      <c r="D107" s="59"/>
      <c r="E107" s="46">
        <f>SUM(E97:E106)</f>
        <v>10</v>
      </c>
      <c r="F107" s="45">
        <f>SUM(F97:F106)</f>
        <v>0</v>
      </c>
      <c r="G107" s="46"/>
      <c r="H107" s="45">
        <f>SUM(H97:H106)</f>
        <v>0</v>
      </c>
    </row>
    <row r="108" spans="1:8" ht="27.75" customHeight="1" thickBot="1" x14ac:dyDescent="0.3">
      <c r="A108" s="71" t="s">
        <v>159</v>
      </c>
      <c r="B108" s="60"/>
      <c r="C108" s="60"/>
      <c r="D108" s="60"/>
      <c r="E108" s="60"/>
      <c r="F108" s="60"/>
      <c r="G108" s="60"/>
      <c r="H108" s="61"/>
    </row>
    <row r="109" spans="1:8" ht="30.75" thickBot="1" x14ac:dyDescent="0.3">
      <c r="A109" s="47" t="s">
        <v>80</v>
      </c>
      <c r="B109" s="43" t="s">
        <v>149</v>
      </c>
      <c r="C109" s="8" t="s">
        <v>26</v>
      </c>
      <c r="D109" s="9"/>
      <c r="E109" s="10">
        <v>1</v>
      </c>
      <c r="F109" s="11">
        <f t="shared" ref="F109:F118" si="12">ROUND(D109*E109,2)</f>
        <v>0</v>
      </c>
      <c r="G109" s="12"/>
      <c r="H109" s="13">
        <f t="shared" ref="H109:H118" si="13">IF(G109="odwrotne obciążenie",F109,ROUND(F109*(1+G109),2))</f>
        <v>0</v>
      </c>
    </row>
    <row r="110" spans="1:8" ht="30.75" thickBot="1" x14ac:dyDescent="0.3">
      <c r="A110" s="47" t="s">
        <v>81</v>
      </c>
      <c r="B110" s="44" t="s">
        <v>150</v>
      </c>
      <c r="C110" s="8" t="s">
        <v>26</v>
      </c>
      <c r="D110" s="9"/>
      <c r="E110" s="10">
        <v>1</v>
      </c>
      <c r="F110" s="11">
        <f t="shared" si="12"/>
        <v>0</v>
      </c>
      <c r="G110" s="12"/>
      <c r="H110" s="13">
        <f t="shared" si="13"/>
        <v>0</v>
      </c>
    </row>
    <row r="111" spans="1:8" ht="30.75" thickBot="1" x14ac:dyDescent="0.3">
      <c r="A111" s="47" t="s">
        <v>82</v>
      </c>
      <c r="B111" s="44" t="s">
        <v>151</v>
      </c>
      <c r="C111" s="8" t="s">
        <v>26</v>
      </c>
      <c r="D111" s="9"/>
      <c r="E111" s="10">
        <v>1</v>
      </c>
      <c r="F111" s="11">
        <f t="shared" si="12"/>
        <v>0</v>
      </c>
      <c r="G111" s="12"/>
      <c r="H111" s="13">
        <f t="shared" si="13"/>
        <v>0</v>
      </c>
    </row>
    <row r="112" spans="1:8" ht="30.75" thickBot="1" x14ac:dyDescent="0.3">
      <c r="A112" s="47" t="s">
        <v>83</v>
      </c>
      <c r="B112" s="44" t="s">
        <v>152</v>
      </c>
      <c r="C112" s="8" t="s">
        <v>26</v>
      </c>
      <c r="D112" s="9"/>
      <c r="E112" s="10">
        <v>1</v>
      </c>
      <c r="F112" s="11">
        <f t="shared" si="12"/>
        <v>0</v>
      </c>
      <c r="G112" s="12"/>
      <c r="H112" s="13">
        <f t="shared" si="13"/>
        <v>0</v>
      </c>
    </row>
    <row r="113" spans="1:8" ht="30.75" thickBot="1" x14ac:dyDescent="0.3">
      <c r="A113" s="47" t="s">
        <v>84</v>
      </c>
      <c r="B113" s="44" t="s">
        <v>153</v>
      </c>
      <c r="C113" s="8" t="s">
        <v>26</v>
      </c>
      <c r="D113" s="9"/>
      <c r="E113" s="10">
        <v>1</v>
      </c>
      <c r="F113" s="11">
        <f t="shared" si="12"/>
        <v>0</v>
      </c>
      <c r="G113" s="12"/>
      <c r="H113" s="13">
        <f t="shared" si="13"/>
        <v>0</v>
      </c>
    </row>
    <row r="114" spans="1:8" ht="30.75" thickBot="1" x14ac:dyDescent="0.3">
      <c r="A114" s="47" t="s">
        <v>85</v>
      </c>
      <c r="B114" s="44" t="s">
        <v>154</v>
      </c>
      <c r="C114" s="8" t="s">
        <v>26</v>
      </c>
      <c r="D114" s="9"/>
      <c r="E114" s="10">
        <v>1</v>
      </c>
      <c r="F114" s="11">
        <f t="shared" si="12"/>
        <v>0</v>
      </c>
      <c r="G114" s="12"/>
      <c r="H114" s="13">
        <f t="shared" si="13"/>
        <v>0</v>
      </c>
    </row>
    <row r="115" spans="1:8" ht="30.75" thickBot="1" x14ac:dyDescent="0.3">
      <c r="A115" s="47" t="s">
        <v>86</v>
      </c>
      <c r="B115" s="44" t="s">
        <v>155</v>
      </c>
      <c r="C115" s="8" t="s">
        <v>26</v>
      </c>
      <c r="D115" s="9"/>
      <c r="E115" s="10">
        <v>1</v>
      </c>
      <c r="F115" s="11">
        <f t="shared" si="12"/>
        <v>0</v>
      </c>
      <c r="G115" s="12"/>
      <c r="H115" s="13">
        <f t="shared" si="13"/>
        <v>0</v>
      </c>
    </row>
    <row r="116" spans="1:8" ht="30.75" thickBot="1" x14ac:dyDescent="0.3">
      <c r="A116" s="47" t="s">
        <v>87</v>
      </c>
      <c r="B116" s="44" t="s">
        <v>156</v>
      </c>
      <c r="C116" s="8" t="s">
        <v>26</v>
      </c>
      <c r="D116" s="9"/>
      <c r="E116" s="10">
        <v>1</v>
      </c>
      <c r="F116" s="11">
        <f t="shared" si="12"/>
        <v>0</v>
      </c>
      <c r="G116" s="12"/>
      <c r="H116" s="13">
        <f t="shared" si="13"/>
        <v>0</v>
      </c>
    </row>
    <row r="117" spans="1:8" ht="30.75" thickBot="1" x14ac:dyDescent="0.3">
      <c r="A117" s="47" t="s">
        <v>88</v>
      </c>
      <c r="B117" s="44" t="s">
        <v>157</v>
      </c>
      <c r="C117" s="8" t="s">
        <v>26</v>
      </c>
      <c r="D117" s="9"/>
      <c r="E117" s="10">
        <v>1</v>
      </c>
      <c r="F117" s="11">
        <f t="shared" si="12"/>
        <v>0</v>
      </c>
      <c r="G117" s="12"/>
      <c r="H117" s="13">
        <f t="shared" si="13"/>
        <v>0</v>
      </c>
    </row>
    <row r="118" spans="1:8" ht="30.75" thickBot="1" x14ac:dyDescent="0.3">
      <c r="A118" s="49" t="s">
        <v>89</v>
      </c>
      <c r="B118" s="44" t="s">
        <v>158</v>
      </c>
      <c r="C118" s="8" t="s">
        <v>26</v>
      </c>
      <c r="D118" s="26"/>
      <c r="E118" s="27">
        <v>1</v>
      </c>
      <c r="F118" s="11">
        <f t="shared" si="12"/>
        <v>0</v>
      </c>
      <c r="G118" s="12"/>
      <c r="H118" s="13">
        <f t="shared" si="13"/>
        <v>0</v>
      </c>
    </row>
    <row r="119" spans="1:8" ht="15.75" thickBot="1" x14ac:dyDescent="0.3">
      <c r="A119" s="58" t="s">
        <v>90</v>
      </c>
      <c r="B119" s="59"/>
      <c r="C119" s="59"/>
      <c r="D119" s="59"/>
      <c r="E119" s="46">
        <f>SUM(E109:E118)</f>
        <v>10</v>
      </c>
      <c r="F119" s="45">
        <f>SUM(F109:F118)</f>
        <v>0</v>
      </c>
      <c r="G119" s="46"/>
      <c r="H119" s="45">
        <f>SUM(H109:H118)</f>
        <v>0</v>
      </c>
    </row>
    <row r="120" spans="1:8" ht="37.5" customHeight="1" thickBot="1" x14ac:dyDescent="0.3">
      <c r="A120" s="71" t="s">
        <v>160</v>
      </c>
      <c r="B120" s="60"/>
      <c r="C120" s="60"/>
      <c r="D120" s="60"/>
      <c r="E120" s="60"/>
      <c r="F120" s="60"/>
      <c r="G120" s="60"/>
      <c r="H120" s="61"/>
    </row>
    <row r="121" spans="1:8" ht="30.75" thickBot="1" x14ac:dyDescent="0.3">
      <c r="A121" s="47" t="s">
        <v>80</v>
      </c>
      <c r="B121" s="43" t="s">
        <v>161</v>
      </c>
      <c r="C121" s="8" t="s">
        <v>26</v>
      </c>
      <c r="D121" s="9"/>
      <c r="E121" s="10">
        <v>1</v>
      </c>
      <c r="F121" s="11">
        <f t="shared" ref="F121:F124" si="14">ROUND(D121*E121,2)</f>
        <v>0</v>
      </c>
      <c r="G121" s="12"/>
      <c r="H121" s="13">
        <f t="shared" ref="H121:H124" si="15">IF(G121="odwrotne obciążenie",F121,ROUND(F121*(1+G121),2))</f>
        <v>0</v>
      </c>
    </row>
    <row r="122" spans="1:8" ht="30.75" thickBot="1" x14ac:dyDescent="0.3">
      <c r="A122" s="47" t="s">
        <v>81</v>
      </c>
      <c r="B122" s="44" t="s">
        <v>162</v>
      </c>
      <c r="C122" s="8" t="s">
        <v>26</v>
      </c>
      <c r="D122" s="9"/>
      <c r="E122" s="10">
        <v>1</v>
      </c>
      <c r="F122" s="11">
        <f t="shared" si="14"/>
        <v>0</v>
      </c>
      <c r="G122" s="12"/>
      <c r="H122" s="13">
        <f t="shared" si="15"/>
        <v>0</v>
      </c>
    </row>
    <row r="123" spans="1:8" ht="30.75" thickBot="1" x14ac:dyDescent="0.3">
      <c r="A123" s="47" t="s">
        <v>82</v>
      </c>
      <c r="B123" s="44" t="s">
        <v>163</v>
      </c>
      <c r="C123" s="8" t="s">
        <v>26</v>
      </c>
      <c r="D123" s="9"/>
      <c r="E123" s="10">
        <v>1</v>
      </c>
      <c r="F123" s="11">
        <f t="shared" si="14"/>
        <v>0</v>
      </c>
      <c r="G123" s="12"/>
      <c r="H123" s="13">
        <f t="shared" si="15"/>
        <v>0</v>
      </c>
    </row>
    <row r="124" spans="1:8" ht="30.75" thickBot="1" x14ac:dyDescent="0.3">
      <c r="A124" s="47" t="s">
        <v>83</v>
      </c>
      <c r="B124" s="44" t="s">
        <v>164</v>
      </c>
      <c r="C124" s="8" t="s">
        <v>26</v>
      </c>
      <c r="D124" s="9"/>
      <c r="E124" s="10">
        <v>1</v>
      </c>
      <c r="F124" s="11">
        <f t="shared" si="14"/>
        <v>0</v>
      </c>
      <c r="G124" s="12"/>
      <c r="H124" s="13">
        <f t="shared" si="15"/>
        <v>0</v>
      </c>
    </row>
    <row r="125" spans="1:8" ht="15.75" thickBot="1" x14ac:dyDescent="0.3">
      <c r="A125" s="58" t="s">
        <v>260</v>
      </c>
      <c r="B125" s="59"/>
      <c r="C125" s="59"/>
      <c r="D125" s="59"/>
      <c r="E125" s="46">
        <f>SUM(E121:E124)</f>
        <v>4</v>
      </c>
      <c r="F125" s="45">
        <f>SUM(F121:F124)</f>
        <v>0</v>
      </c>
      <c r="G125" s="46"/>
      <c r="H125" s="45">
        <f>SUM(H121:H124)</f>
        <v>0</v>
      </c>
    </row>
    <row r="126" spans="1:8" ht="34.5" customHeight="1" thickBot="1" x14ac:dyDescent="0.3">
      <c r="A126" s="71" t="s">
        <v>195</v>
      </c>
      <c r="B126" s="60"/>
      <c r="C126" s="60"/>
      <c r="D126" s="60"/>
      <c r="E126" s="60"/>
      <c r="F126" s="60"/>
      <c r="G126" s="60"/>
      <c r="H126" s="61"/>
    </row>
    <row r="127" spans="1:8" ht="30.75" thickBot="1" x14ac:dyDescent="0.3">
      <c r="A127" s="47" t="s">
        <v>80</v>
      </c>
      <c r="B127" s="43" t="s">
        <v>165</v>
      </c>
      <c r="C127" s="8" t="s">
        <v>26</v>
      </c>
      <c r="D127" s="9"/>
      <c r="E127" s="10">
        <v>1</v>
      </c>
      <c r="F127" s="11">
        <f t="shared" ref="F127:F132" si="16">ROUND(D127*E127,2)</f>
        <v>0</v>
      </c>
      <c r="G127" s="12"/>
      <c r="H127" s="13">
        <f t="shared" ref="H127:H132" si="17">IF(G127="odwrotne obciążenie",F127,ROUND(F127*(1+G127),2))</f>
        <v>0</v>
      </c>
    </row>
    <row r="128" spans="1:8" ht="30.75" thickBot="1" x14ac:dyDescent="0.3">
      <c r="A128" s="47" t="s">
        <v>81</v>
      </c>
      <c r="B128" s="44" t="s">
        <v>166</v>
      </c>
      <c r="C128" s="8" t="s">
        <v>26</v>
      </c>
      <c r="D128" s="9"/>
      <c r="E128" s="10">
        <v>1</v>
      </c>
      <c r="F128" s="11">
        <f t="shared" si="16"/>
        <v>0</v>
      </c>
      <c r="G128" s="12"/>
      <c r="H128" s="13">
        <f t="shared" si="17"/>
        <v>0</v>
      </c>
    </row>
    <row r="129" spans="1:8" ht="30.75" thickBot="1" x14ac:dyDescent="0.3">
      <c r="A129" s="47" t="s">
        <v>82</v>
      </c>
      <c r="B129" s="44" t="s">
        <v>167</v>
      </c>
      <c r="C129" s="8" t="s">
        <v>26</v>
      </c>
      <c r="D129" s="9"/>
      <c r="E129" s="10">
        <v>1</v>
      </c>
      <c r="F129" s="11">
        <f t="shared" si="16"/>
        <v>0</v>
      </c>
      <c r="G129" s="12"/>
      <c r="H129" s="13">
        <f t="shared" si="17"/>
        <v>0</v>
      </c>
    </row>
    <row r="130" spans="1:8" ht="30.75" thickBot="1" x14ac:dyDescent="0.3">
      <c r="A130" s="47" t="s">
        <v>83</v>
      </c>
      <c r="B130" s="44" t="s">
        <v>168</v>
      </c>
      <c r="C130" s="8" t="s">
        <v>26</v>
      </c>
      <c r="D130" s="9"/>
      <c r="E130" s="10">
        <v>1</v>
      </c>
      <c r="F130" s="11">
        <f t="shared" si="16"/>
        <v>0</v>
      </c>
      <c r="G130" s="12"/>
      <c r="H130" s="13">
        <f t="shared" si="17"/>
        <v>0</v>
      </c>
    </row>
    <row r="131" spans="1:8" ht="30.75" thickBot="1" x14ac:dyDescent="0.3">
      <c r="A131" s="47" t="s">
        <v>84</v>
      </c>
      <c r="B131" s="44" t="s">
        <v>169</v>
      </c>
      <c r="C131" s="8" t="s">
        <v>26</v>
      </c>
      <c r="D131" s="9"/>
      <c r="E131" s="10">
        <v>1</v>
      </c>
      <c r="F131" s="11">
        <f t="shared" si="16"/>
        <v>0</v>
      </c>
      <c r="G131" s="12"/>
      <c r="H131" s="13">
        <f t="shared" si="17"/>
        <v>0</v>
      </c>
    </row>
    <row r="132" spans="1:8" ht="30.75" thickBot="1" x14ac:dyDescent="0.3">
      <c r="A132" s="47" t="s">
        <v>85</v>
      </c>
      <c r="B132" s="44" t="s">
        <v>170</v>
      </c>
      <c r="C132" s="8" t="s">
        <v>26</v>
      </c>
      <c r="D132" s="9"/>
      <c r="E132" s="10">
        <v>1</v>
      </c>
      <c r="F132" s="11">
        <f t="shared" si="16"/>
        <v>0</v>
      </c>
      <c r="G132" s="12"/>
      <c r="H132" s="13">
        <f t="shared" si="17"/>
        <v>0</v>
      </c>
    </row>
    <row r="133" spans="1:8" ht="15.75" thickBot="1" x14ac:dyDescent="0.3">
      <c r="A133" s="58" t="s">
        <v>262</v>
      </c>
      <c r="B133" s="59"/>
      <c r="C133" s="59"/>
      <c r="D133" s="59"/>
      <c r="E133" s="46">
        <f>SUM(E127:E132)</f>
        <v>6</v>
      </c>
      <c r="F133" s="45">
        <f>SUM(F127:F132)</f>
        <v>0</v>
      </c>
      <c r="G133" s="46"/>
      <c r="H133" s="45">
        <f>SUM(H127:H132)</f>
        <v>0</v>
      </c>
    </row>
    <row r="134" spans="1:8" ht="28.5" customHeight="1" thickBot="1" x14ac:dyDescent="0.3">
      <c r="A134" s="71" t="s">
        <v>196</v>
      </c>
      <c r="B134" s="60"/>
      <c r="C134" s="60"/>
      <c r="D134" s="60"/>
      <c r="E134" s="60"/>
      <c r="F134" s="60"/>
      <c r="G134" s="60"/>
      <c r="H134" s="61"/>
    </row>
    <row r="135" spans="1:8" ht="15.75" thickBot="1" x14ac:dyDescent="0.3">
      <c r="A135" s="47" t="s">
        <v>80</v>
      </c>
      <c r="B135" s="50" t="s">
        <v>178</v>
      </c>
      <c r="C135" s="8" t="s">
        <v>26</v>
      </c>
      <c r="D135" s="9"/>
      <c r="E135" s="10">
        <v>1</v>
      </c>
      <c r="F135" s="11">
        <f t="shared" ref="F135:F151" si="18">ROUND(D135*E135,2)</f>
        <v>0</v>
      </c>
      <c r="G135" s="12"/>
      <c r="H135" s="13">
        <f t="shared" ref="H135:H151" si="19">IF(G135="odwrotne obciążenie",F135,ROUND(F135*(1+G135),2))</f>
        <v>0</v>
      </c>
    </row>
    <row r="136" spans="1:8" ht="15.75" thickBot="1" x14ac:dyDescent="0.3">
      <c r="A136" s="47" t="s">
        <v>81</v>
      </c>
      <c r="B136" s="50" t="s">
        <v>179</v>
      </c>
      <c r="C136" s="8" t="s">
        <v>26</v>
      </c>
      <c r="D136" s="9"/>
      <c r="E136" s="10">
        <v>1</v>
      </c>
      <c r="F136" s="11">
        <f t="shared" si="18"/>
        <v>0</v>
      </c>
      <c r="G136" s="12"/>
      <c r="H136" s="13">
        <f t="shared" si="19"/>
        <v>0</v>
      </c>
    </row>
    <row r="137" spans="1:8" ht="15.75" thickBot="1" x14ac:dyDescent="0.3">
      <c r="A137" s="47" t="s">
        <v>82</v>
      </c>
      <c r="B137" s="50" t="s">
        <v>180</v>
      </c>
      <c r="C137" s="8" t="s">
        <v>26</v>
      </c>
      <c r="D137" s="9"/>
      <c r="E137" s="10">
        <v>1</v>
      </c>
      <c r="F137" s="11">
        <f t="shared" si="18"/>
        <v>0</v>
      </c>
      <c r="G137" s="12"/>
      <c r="H137" s="13">
        <f t="shared" si="19"/>
        <v>0</v>
      </c>
    </row>
    <row r="138" spans="1:8" ht="15.75" thickBot="1" x14ac:dyDescent="0.3">
      <c r="A138" s="47" t="s">
        <v>83</v>
      </c>
      <c r="B138" s="50" t="s">
        <v>181</v>
      </c>
      <c r="C138" s="8" t="s">
        <v>26</v>
      </c>
      <c r="D138" s="9"/>
      <c r="E138" s="10">
        <v>1</v>
      </c>
      <c r="F138" s="11">
        <f t="shared" si="18"/>
        <v>0</v>
      </c>
      <c r="G138" s="12"/>
      <c r="H138" s="13">
        <f t="shared" si="19"/>
        <v>0</v>
      </c>
    </row>
    <row r="139" spans="1:8" ht="15.75" thickBot="1" x14ac:dyDescent="0.3">
      <c r="A139" s="47" t="s">
        <v>84</v>
      </c>
      <c r="B139" s="50" t="s">
        <v>182</v>
      </c>
      <c r="C139" s="8" t="s">
        <v>26</v>
      </c>
      <c r="D139" s="9"/>
      <c r="E139" s="10">
        <v>1</v>
      </c>
      <c r="F139" s="11">
        <f t="shared" si="18"/>
        <v>0</v>
      </c>
      <c r="G139" s="12"/>
      <c r="H139" s="13">
        <f t="shared" si="19"/>
        <v>0</v>
      </c>
    </row>
    <row r="140" spans="1:8" ht="15.75" thickBot="1" x14ac:dyDescent="0.3">
      <c r="A140" s="47" t="s">
        <v>85</v>
      </c>
      <c r="B140" s="50" t="s">
        <v>183</v>
      </c>
      <c r="C140" s="8" t="s">
        <v>26</v>
      </c>
      <c r="D140" s="9"/>
      <c r="E140" s="10">
        <v>1</v>
      </c>
      <c r="F140" s="11">
        <f t="shared" si="18"/>
        <v>0</v>
      </c>
      <c r="G140" s="12"/>
      <c r="H140" s="13">
        <f t="shared" si="19"/>
        <v>0</v>
      </c>
    </row>
    <row r="141" spans="1:8" ht="15.75" thickBot="1" x14ac:dyDescent="0.3">
      <c r="A141" s="47" t="s">
        <v>86</v>
      </c>
      <c r="B141" s="50" t="s">
        <v>184</v>
      </c>
      <c r="C141" s="8" t="s">
        <v>26</v>
      </c>
      <c r="D141" s="9"/>
      <c r="E141" s="10">
        <v>1</v>
      </c>
      <c r="F141" s="11">
        <f t="shared" si="18"/>
        <v>0</v>
      </c>
      <c r="G141" s="12"/>
      <c r="H141" s="13">
        <f t="shared" si="19"/>
        <v>0</v>
      </c>
    </row>
    <row r="142" spans="1:8" ht="15.75" thickBot="1" x14ac:dyDescent="0.3">
      <c r="A142" s="47" t="s">
        <v>87</v>
      </c>
      <c r="B142" s="50" t="s">
        <v>185</v>
      </c>
      <c r="C142" s="8" t="s">
        <v>26</v>
      </c>
      <c r="D142" s="9"/>
      <c r="E142" s="10">
        <v>1</v>
      </c>
      <c r="F142" s="11">
        <f t="shared" si="18"/>
        <v>0</v>
      </c>
      <c r="G142" s="12"/>
      <c r="H142" s="13">
        <f t="shared" si="19"/>
        <v>0</v>
      </c>
    </row>
    <row r="143" spans="1:8" ht="15.75" thickBot="1" x14ac:dyDescent="0.3">
      <c r="A143" s="47" t="s">
        <v>88</v>
      </c>
      <c r="B143" s="50" t="s">
        <v>186</v>
      </c>
      <c r="C143" s="8" t="s">
        <v>26</v>
      </c>
      <c r="D143" s="9"/>
      <c r="E143" s="10">
        <v>1</v>
      </c>
      <c r="F143" s="11">
        <f t="shared" si="18"/>
        <v>0</v>
      </c>
      <c r="G143" s="12"/>
      <c r="H143" s="13">
        <f t="shared" si="19"/>
        <v>0</v>
      </c>
    </row>
    <row r="144" spans="1:8" ht="15.75" thickBot="1" x14ac:dyDescent="0.3">
      <c r="A144" s="47" t="s">
        <v>89</v>
      </c>
      <c r="B144" s="50" t="s">
        <v>187</v>
      </c>
      <c r="C144" s="8" t="s">
        <v>26</v>
      </c>
      <c r="D144" s="9"/>
      <c r="E144" s="10">
        <v>1</v>
      </c>
      <c r="F144" s="11">
        <f t="shared" si="18"/>
        <v>0</v>
      </c>
      <c r="G144" s="12"/>
      <c r="H144" s="13">
        <f t="shared" si="19"/>
        <v>0</v>
      </c>
    </row>
    <row r="145" spans="1:8" ht="15.75" thickBot="1" x14ac:dyDescent="0.3">
      <c r="A145" s="47" t="s">
        <v>171</v>
      </c>
      <c r="B145" s="50" t="s">
        <v>188</v>
      </c>
      <c r="C145" s="8" t="s">
        <v>26</v>
      </c>
      <c r="D145" s="9"/>
      <c r="E145" s="10">
        <v>1</v>
      </c>
      <c r="F145" s="11">
        <f t="shared" si="18"/>
        <v>0</v>
      </c>
      <c r="G145" s="12"/>
      <c r="H145" s="13">
        <f t="shared" si="19"/>
        <v>0</v>
      </c>
    </row>
    <row r="146" spans="1:8" ht="15.75" thickBot="1" x14ac:dyDescent="0.3">
      <c r="A146" s="47" t="s">
        <v>172</v>
      </c>
      <c r="B146" s="50" t="s">
        <v>189</v>
      </c>
      <c r="C146" s="8" t="s">
        <v>26</v>
      </c>
      <c r="D146" s="9"/>
      <c r="E146" s="10">
        <v>1</v>
      </c>
      <c r="F146" s="11">
        <f t="shared" si="18"/>
        <v>0</v>
      </c>
      <c r="G146" s="12"/>
      <c r="H146" s="13">
        <f t="shared" si="19"/>
        <v>0</v>
      </c>
    </row>
    <row r="147" spans="1:8" ht="15.75" thickBot="1" x14ac:dyDescent="0.3">
      <c r="A147" s="47" t="s">
        <v>173</v>
      </c>
      <c r="B147" s="50" t="s">
        <v>190</v>
      </c>
      <c r="C147" s="8" t="s">
        <v>26</v>
      </c>
      <c r="D147" s="9"/>
      <c r="E147" s="10">
        <v>1</v>
      </c>
      <c r="F147" s="11">
        <f t="shared" si="18"/>
        <v>0</v>
      </c>
      <c r="G147" s="12"/>
      <c r="H147" s="13">
        <f t="shared" si="19"/>
        <v>0</v>
      </c>
    </row>
    <row r="148" spans="1:8" ht="15.75" thickBot="1" x14ac:dyDescent="0.3">
      <c r="A148" s="47" t="s">
        <v>174</v>
      </c>
      <c r="B148" s="50" t="s">
        <v>191</v>
      </c>
      <c r="C148" s="8" t="s">
        <v>26</v>
      </c>
      <c r="D148" s="9"/>
      <c r="E148" s="10">
        <v>1</v>
      </c>
      <c r="F148" s="11">
        <f t="shared" si="18"/>
        <v>0</v>
      </c>
      <c r="G148" s="12"/>
      <c r="H148" s="13">
        <f t="shared" si="19"/>
        <v>0</v>
      </c>
    </row>
    <row r="149" spans="1:8" ht="15.75" thickBot="1" x14ac:dyDescent="0.3">
      <c r="A149" s="47" t="s">
        <v>175</v>
      </c>
      <c r="B149" s="50" t="s">
        <v>192</v>
      </c>
      <c r="C149" s="8" t="s">
        <v>26</v>
      </c>
      <c r="D149" s="9"/>
      <c r="E149" s="10">
        <v>1</v>
      </c>
      <c r="F149" s="11">
        <f t="shared" si="18"/>
        <v>0</v>
      </c>
      <c r="G149" s="12"/>
      <c r="H149" s="13">
        <f t="shared" si="19"/>
        <v>0</v>
      </c>
    </row>
    <row r="150" spans="1:8" ht="15.75" thickBot="1" x14ac:dyDescent="0.3">
      <c r="A150" s="47" t="s">
        <v>176</v>
      </c>
      <c r="B150" s="50" t="s">
        <v>193</v>
      </c>
      <c r="C150" s="8" t="s">
        <v>26</v>
      </c>
      <c r="D150" s="9"/>
      <c r="E150" s="10">
        <v>1</v>
      </c>
      <c r="F150" s="11">
        <f t="shared" si="18"/>
        <v>0</v>
      </c>
      <c r="G150" s="12"/>
      <c r="H150" s="13">
        <f t="shared" si="19"/>
        <v>0</v>
      </c>
    </row>
    <row r="151" spans="1:8" ht="15.75" thickBot="1" x14ac:dyDescent="0.3">
      <c r="A151" s="47" t="s">
        <v>177</v>
      </c>
      <c r="B151" s="50" t="s">
        <v>194</v>
      </c>
      <c r="C151" s="8" t="s">
        <v>26</v>
      </c>
      <c r="D151" s="28"/>
      <c r="E151" s="10">
        <v>1</v>
      </c>
      <c r="F151" s="11">
        <f t="shared" si="18"/>
        <v>0</v>
      </c>
      <c r="G151" s="12"/>
      <c r="H151" s="13">
        <f t="shared" si="19"/>
        <v>0</v>
      </c>
    </row>
    <row r="152" spans="1:8" ht="15.75" thickBot="1" x14ac:dyDescent="0.3">
      <c r="A152" s="58" t="s">
        <v>261</v>
      </c>
      <c r="B152" s="59"/>
      <c r="C152" s="59"/>
      <c r="D152" s="59"/>
      <c r="E152" s="46">
        <f>SUM(E135:E151)</f>
        <v>17</v>
      </c>
      <c r="F152" s="45">
        <f>SUM(F135:F151)</f>
        <v>0</v>
      </c>
      <c r="G152" s="46"/>
      <c r="H152" s="45">
        <f>SUM(H135:H151)</f>
        <v>0</v>
      </c>
    </row>
    <row r="153" spans="1:8" ht="39" customHeight="1" thickBot="1" x14ac:dyDescent="0.3">
      <c r="A153" s="71" t="s">
        <v>265</v>
      </c>
      <c r="B153" s="60"/>
      <c r="C153" s="60"/>
      <c r="D153" s="60"/>
      <c r="E153" s="60"/>
      <c r="F153" s="60"/>
      <c r="G153" s="60"/>
      <c r="H153" s="61"/>
    </row>
    <row r="154" spans="1:8" ht="30.75" thickBot="1" x14ac:dyDescent="0.3">
      <c r="A154" s="47" t="s">
        <v>80</v>
      </c>
      <c r="B154" s="43" t="s">
        <v>197</v>
      </c>
      <c r="C154" s="8" t="s">
        <v>26</v>
      </c>
      <c r="D154" s="9"/>
      <c r="E154" s="10">
        <v>1</v>
      </c>
      <c r="F154" s="11">
        <f t="shared" ref="F154:F193" si="20">ROUND(D154*E154,2)</f>
        <v>0</v>
      </c>
      <c r="G154" s="12"/>
      <c r="H154" s="13">
        <f t="shared" ref="H154:H193" si="21">IF(G154="odwrotne obciążenie",F154,ROUND(F154*(1+G154),2))</f>
        <v>0</v>
      </c>
    </row>
    <row r="155" spans="1:8" ht="30.75" thickBot="1" x14ac:dyDescent="0.3">
      <c r="A155" s="47" t="s">
        <v>81</v>
      </c>
      <c r="B155" s="44" t="s">
        <v>198</v>
      </c>
      <c r="C155" s="8" t="s">
        <v>26</v>
      </c>
      <c r="D155" s="9"/>
      <c r="E155" s="10">
        <v>1</v>
      </c>
      <c r="F155" s="11">
        <f t="shared" si="20"/>
        <v>0</v>
      </c>
      <c r="G155" s="12"/>
      <c r="H155" s="13">
        <f t="shared" si="21"/>
        <v>0</v>
      </c>
    </row>
    <row r="156" spans="1:8" ht="30.75" thickBot="1" x14ac:dyDescent="0.3">
      <c r="A156" s="47" t="s">
        <v>82</v>
      </c>
      <c r="B156" s="44" t="s">
        <v>199</v>
      </c>
      <c r="C156" s="8" t="s">
        <v>26</v>
      </c>
      <c r="D156" s="9"/>
      <c r="E156" s="10">
        <v>1</v>
      </c>
      <c r="F156" s="11">
        <f t="shared" si="20"/>
        <v>0</v>
      </c>
      <c r="G156" s="12"/>
      <c r="H156" s="13">
        <f t="shared" si="21"/>
        <v>0</v>
      </c>
    </row>
    <row r="157" spans="1:8" ht="30.75" thickBot="1" x14ac:dyDescent="0.3">
      <c r="A157" s="47" t="s">
        <v>83</v>
      </c>
      <c r="B157" s="44" t="s">
        <v>200</v>
      </c>
      <c r="C157" s="8" t="s">
        <v>26</v>
      </c>
      <c r="D157" s="9"/>
      <c r="E157" s="10">
        <v>1</v>
      </c>
      <c r="F157" s="11">
        <f t="shared" si="20"/>
        <v>0</v>
      </c>
      <c r="G157" s="12"/>
      <c r="H157" s="13">
        <f t="shared" si="21"/>
        <v>0</v>
      </c>
    </row>
    <row r="158" spans="1:8" ht="30.75" thickBot="1" x14ac:dyDescent="0.3">
      <c r="A158" s="47" t="s">
        <v>84</v>
      </c>
      <c r="B158" s="44" t="s">
        <v>201</v>
      </c>
      <c r="C158" s="8" t="s">
        <v>26</v>
      </c>
      <c r="D158" s="9"/>
      <c r="E158" s="10">
        <v>1</v>
      </c>
      <c r="F158" s="11">
        <f t="shared" si="20"/>
        <v>0</v>
      </c>
      <c r="G158" s="12"/>
      <c r="H158" s="13">
        <f t="shared" si="21"/>
        <v>0</v>
      </c>
    </row>
    <row r="159" spans="1:8" ht="30.75" thickBot="1" x14ac:dyDescent="0.3">
      <c r="A159" s="47" t="s">
        <v>85</v>
      </c>
      <c r="B159" s="44" t="s">
        <v>202</v>
      </c>
      <c r="C159" s="8" t="s">
        <v>26</v>
      </c>
      <c r="D159" s="9"/>
      <c r="E159" s="10">
        <v>1</v>
      </c>
      <c r="F159" s="11">
        <f t="shared" si="20"/>
        <v>0</v>
      </c>
      <c r="G159" s="12"/>
      <c r="H159" s="13">
        <f t="shared" si="21"/>
        <v>0</v>
      </c>
    </row>
    <row r="160" spans="1:8" ht="30.75" thickBot="1" x14ac:dyDescent="0.3">
      <c r="A160" s="47" t="s">
        <v>86</v>
      </c>
      <c r="B160" s="44" t="s">
        <v>203</v>
      </c>
      <c r="C160" s="8" t="s">
        <v>26</v>
      </c>
      <c r="D160" s="9"/>
      <c r="E160" s="10">
        <v>1</v>
      </c>
      <c r="F160" s="11">
        <f t="shared" si="20"/>
        <v>0</v>
      </c>
      <c r="G160" s="12"/>
      <c r="H160" s="13">
        <f t="shared" si="21"/>
        <v>0</v>
      </c>
    </row>
    <row r="161" spans="1:8" ht="30.75" thickBot="1" x14ac:dyDescent="0.3">
      <c r="A161" s="47" t="s">
        <v>87</v>
      </c>
      <c r="B161" s="44" t="s">
        <v>204</v>
      </c>
      <c r="C161" s="8" t="s">
        <v>26</v>
      </c>
      <c r="D161" s="9"/>
      <c r="E161" s="10">
        <v>1</v>
      </c>
      <c r="F161" s="11">
        <f t="shared" si="20"/>
        <v>0</v>
      </c>
      <c r="G161" s="12"/>
      <c r="H161" s="13">
        <f t="shared" si="21"/>
        <v>0</v>
      </c>
    </row>
    <row r="162" spans="1:8" ht="30.75" thickBot="1" x14ac:dyDescent="0.3">
      <c r="A162" s="47" t="s">
        <v>88</v>
      </c>
      <c r="B162" s="44" t="s">
        <v>205</v>
      </c>
      <c r="C162" s="8" t="s">
        <v>26</v>
      </c>
      <c r="D162" s="9"/>
      <c r="E162" s="10">
        <v>1</v>
      </c>
      <c r="F162" s="11">
        <f t="shared" si="20"/>
        <v>0</v>
      </c>
      <c r="G162" s="12"/>
      <c r="H162" s="13">
        <f t="shared" si="21"/>
        <v>0</v>
      </c>
    </row>
    <row r="163" spans="1:8" ht="30.75" thickBot="1" x14ac:dyDescent="0.3">
      <c r="A163" s="47" t="s">
        <v>89</v>
      </c>
      <c r="B163" s="44" t="s">
        <v>206</v>
      </c>
      <c r="C163" s="8" t="s">
        <v>26</v>
      </c>
      <c r="D163" s="9"/>
      <c r="E163" s="10">
        <v>1</v>
      </c>
      <c r="F163" s="11">
        <f t="shared" si="20"/>
        <v>0</v>
      </c>
      <c r="G163" s="12"/>
      <c r="H163" s="13">
        <f t="shared" si="21"/>
        <v>0</v>
      </c>
    </row>
    <row r="164" spans="1:8" ht="30.75" thickBot="1" x14ac:dyDescent="0.3">
      <c r="A164" s="47" t="s">
        <v>171</v>
      </c>
      <c r="B164" s="44" t="s">
        <v>207</v>
      </c>
      <c r="C164" s="8" t="s">
        <v>26</v>
      </c>
      <c r="D164" s="9"/>
      <c r="E164" s="10">
        <v>1</v>
      </c>
      <c r="F164" s="11">
        <f t="shared" si="20"/>
        <v>0</v>
      </c>
      <c r="G164" s="12"/>
      <c r="H164" s="13">
        <f t="shared" si="21"/>
        <v>0</v>
      </c>
    </row>
    <row r="165" spans="1:8" ht="30.75" thickBot="1" x14ac:dyDescent="0.3">
      <c r="A165" s="47" t="s">
        <v>172</v>
      </c>
      <c r="B165" s="44" t="s">
        <v>208</v>
      </c>
      <c r="C165" s="8" t="s">
        <v>26</v>
      </c>
      <c r="D165" s="9"/>
      <c r="E165" s="10">
        <v>1</v>
      </c>
      <c r="F165" s="11">
        <f t="shared" si="20"/>
        <v>0</v>
      </c>
      <c r="G165" s="12"/>
      <c r="H165" s="13">
        <f t="shared" si="21"/>
        <v>0</v>
      </c>
    </row>
    <row r="166" spans="1:8" ht="30.75" thickBot="1" x14ac:dyDescent="0.3">
      <c r="A166" s="47" t="s">
        <v>173</v>
      </c>
      <c r="B166" s="44" t="s">
        <v>209</v>
      </c>
      <c r="C166" s="8" t="s">
        <v>26</v>
      </c>
      <c r="D166" s="9"/>
      <c r="E166" s="10">
        <v>1</v>
      </c>
      <c r="F166" s="11">
        <f t="shared" si="20"/>
        <v>0</v>
      </c>
      <c r="G166" s="12"/>
      <c r="H166" s="13">
        <f t="shared" si="21"/>
        <v>0</v>
      </c>
    </row>
    <row r="167" spans="1:8" ht="30.75" thickBot="1" x14ac:dyDescent="0.3">
      <c r="A167" s="47" t="s">
        <v>174</v>
      </c>
      <c r="B167" s="44" t="s">
        <v>210</v>
      </c>
      <c r="C167" s="8" t="s">
        <v>26</v>
      </c>
      <c r="D167" s="9"/>
      <c r="E167" s="10">
        <v>1</v>
      </c>
      <c r="F167" s="11">
        <f t="shared" si="20"/>
        <v>0</v>
      </c>
      <c r="G167" s="12"/>
      <c r="H167" s="13">
        <f t="shared" si="21"/>
        <v>0</v>
      </c>
    </row>
    <row r="168" spans="1:8" ht="30.75" thickBot="1" x14ac:dyDescent="0.3">
      <c r="A168" s="47" t="s">
        <v>175</v>
      </c>
      <c r="B168" s="44" t="s">
        <v>211</v>
      </c>
      <c r="C168" s="8" t="s">
        <v>26</v>
      </c>
      <c r="D168" s="9"/>
      <c r="E168" s="10">
        <v>1</v>
      </c>
      <c r="F168" s="11">
        <f t="shared" si="20"/>
        <v>0</v>
      </c>
      <c r="G168" s="12"/>
      <c r="H168" s="13">
        <f t="shared" si="21"/>
        <v>0</v>
      </c>
    </row>
    <row r="169" spans="1:8" ht="30.75" thickBot="1" x14ac:dyDescent="0.3">
      <c r="A169" s="47" t="s">
        <v>176</v>
      </c>
      <c r="B169" s="44" t="s">
        <v>212</v>
      </c>
      <c r="C169" s="8" t="s">
        <v>26</v>
      </c>
      <c r="D169" s="9"/>
      <c r="E169" s="10">
        <v>1</v>
      </c>
      <c r="F169" s="11">
        <f t="shared" si="20"/>
        <v>0</v>
      </c>
      <c r="G169" s="12"/>
      <c r="H169" s="13">
        <f t="shared" si="21"/>
        <v>0</v>
      </c>
    </row>
    <row r="170" spans="1:8" ht="30.75" thickBot="1" x14ac:dyDescent="0.3">
      <c r="A170" s="47" t="s">
        <v>177</v>
      </c>
      <c r="B170" s="44" t="s">
        <v>213</v>
      </c>
      <c r="C170" s="8" t="s">
        <v>26</v>
      </c>
      <c r="D170" s="9"/>
      <c r="E170" s="10">
        <v>1</v>
      </c>
      <c r="F170" s="11">
        <f t="shared" si="20"/>
        <v>0</v>
      </c>
      <c r="G170" s="12"/>
      <c r="H170" s="13">
        <f t="shared" si="21"/>
        <v>0</v>
      </c>
    </row>
    <row r="171" spans="1:8" ht="30.75" thickBot="1" x14ac:dyDescent="0.3">
      <c r="A171" s="47" t="s">
        <v>237</v>
      </c>
      <c r="B171" s="44" t="s">
        <v>214</v>
      </c>
      <c r="C171" s="8" t="s">
        <v>26</v>
      </c>
      <c r="D171" s="9"/>
      <c r="E171" s="10">
        <v>1</v>
      </c>
      <c r="F171" s="11">
        <f t="shared" si="20"/>
        <v>0</v>
      </c>
      <c r="G171" s="12"/>
      <c r="H171" s="13">
        <f t="shared" si="21"/>
        <v>0</v>
      </c>
    </row>
    <row r="172" spans="1:8" ht="30.75" thickBot="1" x14ac:dyDescent="0.3">
      <c r="A172" s="47" t="s">
        <v>238</v>
      </c>
      <c r="B172" s="44" t="s">
        <v>215</v>
      </c>
      <c r="C172" s="8" t="s">
        <v>26</v>
      </c>
      <c r="D172" s="9"/>
      <c r="E172" s="10">
        <v>1</v>
      </c>
      <c r="F172" s="11">
        <f t="shared" si="20"/>
        <v>0</v>
      </c>
      <c r="G172" s="12"/>
      <c r="H172" s="13">
        <f t="shared" si="21"/>
        <v>0</v>
      </c>
    </row>
    <row r="173" spans="1:8" ht="30.75" thickBot="1" x14ac:dyDescent="0.3">
      <c r="A173" s="47" t="s">
        <v>239</v>
      </c>
      <c r="B173" s="44" t="s">
        <v>216</v>
      </c>
      <c r="C173" s="8" t="s">
        <v>26</v>
      </c>
      <c r="D173" s="9"/>
      <c r="E173" s="10">
        <v>1</v>
      </c>
      <c r="F173" s="11">
        <f t="shared" si="20"/>
        <v>0</v>
      </c>
      <c r="G173" s="12"/>
      <c r="H173" s="13">
        <f t="shared" si="21"/>
        <v>0</v>
      </c>
    </row>
    <row r="174" spans="1:8" ht="30.75" thickBot="1" x14ac:dyDescent="0.3">
      <c r="A174" s="47" t="s">
        <v>240</v>
      </c>
      <c r="B174" s="44" t="s">
        <v>217</v>
      </c>
      <c r="C174" s="8" t="s">
        <v>26</v>
      </c>
      <c r="D174" s="9"/>
      <c r="E174" s="10">
        <v>1</v>
      </c>
      <c r="F174" s="11">
        <f t="shared" si="20"/>
        <v>0</v>
      </c>
      <c r="G174" s="12"/>
      <c r="H174" s="13">
        <f t="shared" si="21"/>
        <v>0</v>
      </c>
    </row>
    <row r="175" spans="1:8" ht="30.75" thickBot="1" x14ac:dyDescent="0.3">
      <c r="A175" s="47" t="s">
        <v>241</v>
      </c>
      <c r="B175" s="44" t="s">
        <v>218</v>
      </c>
      <c r="C175" s="8" t="s">
        <v>26</v>
      </c>
      <c r="D175" s="9"/>
      <c r="E175" s="10">
        <v>1</v>
      </c>
      <c r="F175" s="11">
        <f t="shared" si="20"/>
        <v>0</v>
      </c>
      <c r="G175" s="12"/>
      <c r="H175" s="13">
        <f t="shared" si="21"/>
        <v>0</v>
      </c>
    </row>
    <row r="176" spans="1:8" ht="30.75" thickBot="1" x14ac:dyDescent="0.3">
      <c r="A176" s="47" t="s">
        <v>242</v>
      </c>
      <c r="B176" s="44" t="s">
        <v>219</v>
      </c>
      <c r="C176" s="8" t="s">
        <v>26</v>
      </c>
      <c r="D176" s="9"/>
      <c r="E176" s="10">
        <v>1</v>
      </c>
      <c r="F176" s="11">
        <f t="shared" si="20"/>
        <v>0</v>
      </c>
      <c r="G176" s="12"/>
      <c r="H176" s="13">
        <f t="shared" si="21"/>
        <v>0</v>
      </c>
    </row>
    <row r="177" spans="1:8" ht="30.75" thickBot="1" x14ac:dyDescent="0.3">
      <c r="A177" s="47" t="s">
        <v>243</v>
      </c>
      <c r="B177" s="44" t="s">
        <v>220</v>
      </c>
      <c r="C177" s="8" t="s">
        <v>26</v>
      </c>
      <c r="D177" s="9"/>
      <c r="E177" s="10">
        <v>1</v>
      </c>
      <c r="F177" s="11">
        <f t="shared" si="20"/>
        <v>0</v>
      </c>
      <c r="G177" s="12"/>
      <c r="H177" s="13">
        <f t="shared" si="21"/>
        <v>0</v>
      </c>
    </row>
    <row r="178" spans="1:8" ht="30.75" thickBot="1" x14ac:dyDescent="0.3">
      <c r="A178" s="47" t="s">
        <v>244</v>
      </c>
      <c r="B178" s="44" t="s">
        <v>221</v>
      </c>
      <c r="C178" s="8" t="s">
        <v>26</v>
      </c>
      <c r="D178" s="9"/>
      <c r="E178" s="10">
        <v>1</v>
      </c>
      <c r="F178" s="11">
        <f t="shared" si="20"/>
        <v>0</v>
      </c>
      <c r="G178" s="12"/>
      <c r="H178" s="13">
        <f t="shared" si="21"/>
        <v>0</v>
      </c>
    </row>
    <row r="179" spans="1:8" ht="30.75" thickBot="1" x14ac:dyDescent="0.3">
      <c r="A179" s="47" t="s">
        <v>245</v>
      </c>
      <c r="B179" s="44" t="s">
        <v>222</v>
      </c>
      <c r="C179" s="8" t="s">
        <v>26</v>
      </c>
      <c r="D179" s="9"/>
      <c r="E179" s="10">
        <v>1</v>
      </c>
      <c r="F179" s="11">
        <f t="shared" si="20"/>
        <v>0</v>
      </c>
      <c r="G179" s="12"/>
      <c r="H179" s="13">
        <f t="shared" si="21"/>
        <v>0</v>
      </c>
    </row>
    <row r="180" spans="1:8" ht="30.75" thickBot="1" x14ac:dyDescent="0.3">
      <c r="A180" s="47" t="s">
        <v>246</v>
      </c>
      <c r="B180" s="44" t="s">
        <v>223</v>
      </c>
      <c r="C180" s="8" t="s">
        <v>26</v>
      </c>
      <c r="D180" s="9"/>
      <c r="E180" s="10">
        <v>1</v>
      </c>
      <c r="F180" s="11">
        <f t="shared" si="20"/>
        <v>0</v>
      </c>
      <c r="G180" s="12"/>
      <c r="H180" s="13">
        <f t="shared" si="21"/>
        <v>0</v>
      </c>
    </row>
    <row r="181" spans="1:8" ht="30.75" thickBot="1" x14ac:dyDescent="0.3">
      <c r="A181" s="47" t="s">
        <v>247</v>
      </c>
      <c r="B181" s="44" t="s">
        <v>224</v>
      </c>
      <c r="C181" s="8" t="s">
        <v>26</v>
      </c>
      <c r="D181" s="9"/>
      <c r="E181" s="10">
        <v>1</v>
      </c>
      <c r="F181" s="11">
        <f t="shared" si="20"/>
        <v>0</v>
      </c>
      <c r="G181" s="12"/>
      <c r="H181" s="13">
        <f t="shared" si="21"/>
        <v>0</v>
      </c>
    </row>
    <row r="182" spans="1:8" ht="30.75" thickBot="1" x14ac:dyDescent="0.3">
      <c r="A182" s="47" t="s">
        <v>248</v>
      </c>
      <c r="B182" s="44" t="s">
        <v>225</v>
      </c>
      <c r="C182" s="8" t="s">
        <v>26</v>
      </c>
      <c r="D182" s="9"/>
      <c r="E182" s="10">
        <v>1</v>
      </c>
      <c r="F182" s="11">
        <f t="shared" si="20"/>
        <v>0</v>
      </c>
      <c r="G182" s="12"/>
      <c r="H182" s="13">
        <f t="shared" si="21"/>
        <v>0</v>
      </c>
    </row>
    <row r="183" spans="1:8" ht="30.75" thickBot="1" x14ac:dyDescent="0.3">
      <c r="A183" s="47" t="s">
        <v>249</v>
      </c>
      <c r="B183" s="44" t="s">
        <v>226</v>
      </c>
      <c r="C183" s="8" t="s">
        <v>26</v>
      </c>
      <c r="D183" s="9"/>
      <c r="E183" s="10">
        <v>1</v>
      </c>
      <c r="F183" s="11">
        <f t="shared" si="20"/>
        <v>0</v>
      </c>
      <c r="G183" s="12"/>
      <c r="H183" s="13">
        <f t="shared" si="21"/>
        <v>0</v>
      </c>
    </row>
    <row r="184" spans="1:8" ht="30.75" thickBot="1" x14ac:dyDescent="0.3">
      <c r="A184" s="47" t="s">
        <v>250</v>
      </c>
      <c r="B184" s="44" t="s">
        <v>227</v>
      </c>
      <c r="C184" s="8" t="s">
        <v>26</v>
      </c>
      <c r="D184" s="9"/>
      <c r="E184" s="10">
        <v>1</v>
      </c>
      <c r="F184" s="11">
        <f t="shared" si="20"/>
        <v>0</v>
      </c>
      <c r="G184" s="12"/>
      <c r="H184" s="13">
        <f t="shared" si="21"/>
        <v>0</v>
      </c>
    </row>
    <row r="185" spans="1:8" ht="30.75" thickBot="1" x14ac:dyDescent="0.3">
      <c r="A185" s="47" t="s">
        <v>251</v>
      </c>
      <c r="B185" s="44" t="s">
        <v>228</v>
      </c>
      <c r="C185" s="8" t="s">
        <v>26</v>
      </c>
      <c r="D185" s="9"/>
      <c r="E185" s="10">
        <v>1</v>
      </c>
      <c r="F185" s="11">
        <f t="shared" si="20"/>
        <v>0</v>
      </c>
      <c r="G185" s="12"/>
      <c r="H185" s="13">
        <f t="shared" si="21"/>
        <v>0</v>
      </c>
    </row>
    <row r="186" spans="1:8" ht="30.75" thickBot="1" x14ac:dyDescent="0.3">
      <c r="A186" s="47" t="s">
        <v>252</v>
      </c>
      <c r="B186" s="44" t="s">
        <v>229</v>
      </c>
      <c r="C186" s="8" t="s">
        <v>26</v>
      </c>
      <c r="D186" s="9"/>
      <c r="E186" s="10">
        <v>1</v>
      </c>
      <c r="F186" s="11">
        <f t="shared" si="20"/>
        <v>0</v>
      </c>
      <c r="G186" s="12"/>
      <c r="H186" s="13">
        <f t="shared" si="21"/>
        <v>0</v>
      </c>
    </row>
    <row r="187" spans="1:8" ht="30.75" thickBot="1" x14ac:dyDescent="0.3">
      <c r="A187" s="47" t="s">
        <v>253</v>
      </c>
      <c r="B187" s="44" t="s">
        <v>230</v>
      </c>
      <c r="C187" s="8" t="s">
        <v>26</v>
      </c>
      <c r="D187" s="9"/>
      <c r="E187" s="10">
        <v>1</v>
      </c>
      <c r="F187" s="11">
        <f t="shared" si="20"/>
        <v>0</v>
      </c>
      <c r="G187" s="12"/>
      <c r="H187" s="13">
        <f t="shared" si="21"/>
        <v>0</v>
      </c>
    </row>
    <row r="188" spans="1:8" ht="30.75" thickBot="1" x14ac:dyDescent="0.3">
      <c r="A188" s="47" t="s">
        <v>254</v>
      </c>
      <c r="B188" s="44" t="s">
        <v>231</v>
      </c>
      <c r="C188" s="8" t="s">
        <v>26</v>
      </c>
      <c r="D188" s="9"/>
      <c r="E188" s="10">
        <v>1</v>
      </c>
      <c r="F188" s="11">
        <f t="shared" si="20"/>
        <v>0</v>
      </c>
      <c r="G188" s="12"/>
      <c r="H188" s="13">
        <f t="shared" si="21"/>
        <v>0</v>
      </c>
    </row>
    <row r="189" spans="1:8" ht="30.75" thickBot="1" x14ac:dyDescent="0.3">
      <c r="A189" s="47" t="s">
        <v>255</v>
      </c>
      <c r="B189" s="44" t="s">
        <v>232</v>
      </c>
      <c r="C189" s="8" t="s">
        <v>26</v>
      </c>
      <c r="D189" s="9"/>
      <c r="E189" s="10">
        <v>1</v>
      </c>
      <c r="F189" s="11">
        <f t="shared" si="20"/>
        <v>0</v>
      </c>
      <c r="G189" s="12"/>
      <c r="H189" s="13">
        <f t="shared" si="21"/>
        <v>0</v>
      </c>
    </row>
    <row r="190" spans="1:8" ht="30.75" thickBot="1" x14ac:dyDescent="0.3">
      <c r="A190" s="47" t="s">
        <v>256</v>
      </c>
      <c r="B190" s="44" t="s">
        <v>233</v>
      </c>
      <c r="C190" s="8" t="s">
        <v>26</v>
      </c>
      <c r="D190" s="9"/>
      <c r="E190" s="10">
        <v>1</v>
      </c>
      <c r="F190" s="11">
        <f t="shared" si="20"/>
        <v>0</v>
      </c>
      <c r="G190" s="12"/>
      <c r="H190" s="13">
        <f t="shared" si="21"/>
        <v>0</v>
      </c>
    </row>
    <row r="191" spans="1:8" ht="30.75" thickBot="1" x14ac:dyDescent="0.3">
      <c r="A191" s="47" t="s">
        <v>257</v>
      </c>
      <c r="B191" s="44" t="s">
        <v>234</v>
      </c>
      <c r="C191" s="8" t="s">
        <v>26</v>
      </c>
      <c r="D191" s="9"/>
      <c r="E191" s="10">
        <v>1</v>
      </c>
      <c r="F191" s="11">
        <f t="shared" si="20"/>
        <v>0</v>
      </c>
      <c r="G191" s="12"/>
      <c r="H191" s="13">
        <f t="shared" si="21"/>
        <v>0</v>
      </c>
    </row>
    <row r="192" spans="1:8" ht="30.75" thickBot="1" x14ac:dyDescent="0.3">
      <c r="A192" s="47" t="s">
        <v>258</v>
      </c>
      <c r="B192" s="44" t="s">
        <v>235</v>
      </c>
      <c r="C192" s="8" t="s">
        <v>26</v>
      </c>
      <c r="D192" s="9"/>
      <c r="E192" s="10">
        <v>1</v>
      </c>
      <c r="F192" s="11">
        <f t="shared" si="20"/>
        <v>0</v>
      </c>
      <c r="G192" s="12"/>
      <c r="H192" s="13">
        <f t="shared" si="21"/>
        <v>0</v>
      </c>
    </row>
    <row r="193" spans="1:8" ht="30.75" thickBot="1" x14ac:dyDescent="0.3">
      <c r="A193" s="47" t="s">
        <v>259</v>
      </c>
      <c r="B193" s="44" t="s">
        <v>236</v>
      </c>
      <c r="C193" s="8" t="s">
        <v>26</v>
      </c>
      <c r="D193" s="28"/>
      <c r="E193" s="10">
        <v>1</v>
      </c>
      <c r="F193" s="11">
        <f t="shared" si="20"/>
        <v>0</v>
      </c>
      <c r="G193" s="12"/>
      <c r="H193" s="13">
        <f t="shared" si="21"/>
        <v>0</v>
      </c>
    </row>
    <row r="194" spans="1:8" ht="15.75" thickBot="1" x14ac:dyDescent="0.3">
      <c r="A194" s="58" t="s">
        <v>260</v>
      </c>
      <c r="B194" s="59"/>
      <c r="C194" s="59"/>
      <c r="D194" s="59"/>
      <c r="E194" s="46">
        <f>SUM(E154:E193)</f>
        <v>40</v>
      </c>
      <c r="F194" s="45">
        <f>SUM(F154:F193)</f>
        <v>0</v>
      </c>
      <c r="G194" s="46"/>
      <c r="H194" s="45">
        <f>SUM(H154:H193)</f>
        <v>0</v>
      </c>
    </row>
    <row r="195" spans="1:8" ht="42.75" customHeight="1" thickBot="1" x14ac:dyDescent="0.3">
      <c r="A195" s="71" t="s">
        <v>264</v>
      </c>
      <c r="B195" s="60"/>
      <c r="C195" s="60"/>
      <c r="D195" s="60"/>
      <c r="E195" s="60"/>
      <c r="F195" s="60"/>
      <c r="G195" s="60"/>
      <c r="H195" s="61"/>
    </row>
    <row r="196" spans="1:8" ht="30.75" thickBot="1" x14ac:dyDescent="0.3">
      <c r="A196" s="47" t="s">
        <v>80</v>
      </c>
      <c r="B196" s="43" t="s">
        <v>197</v>
      </c>
      <c r="C196" s="8" t="s">
        <v>26</v>
      </c>
      <c r="D196" s="9"/>
      <c r="E196" s="10">
        <v>1</v>
      </c>
      <c r="F196" s="11">
        <f t="shared" ref="F196:F203" si="22">ROUND(D196*E196,2)</f>
        <v>0</v>
      </c>
      <c r="G196" s="12"/>
      <c r="H196" s="13">
        <f t="shared" ref="H196:H203" si="23">IF(G196="odwrotne obciążenie",F196,ROUND(F196*(1+G196),2))</f>
        <v>0</v>
      </c>
    </row>
    <row r="197" spans="1:8" ht="30.75" thickBot="1" x14ac:dyDescent="0.3">
      <c r="A197" s="47" t="s">
        <v>81</v>
      </c>
      <c r="B197" s="44" t="s">
        <v>198</v>
      </c>
      <c r="C197" s="8" t="s">
        <v>26</v>
      </c>
      <c r="D197" s="9"/>
      <c r="E197" s="10">
        <v>1</v>
      </c>
      <c r="F197" s="11">
        <f t="shared" si="22"/>
        <v>0</v>
      </c>
      <c r="G197" s="12"/>
      <c r="H197" s="13">
        <f t="shared" si="23"/>
        <v>0</v>
      </c>
    </row>
    <row r="198" spans="1:8" ht="30.75" thickBot="1" x14ac:dyDescent="0.3">
      <c r="A198" s="47" t="s">
        <v>82</v>
      </c>
      <c r="B198" s="44" t="s">
        <v>199</v>
      </c>
      <c r="C198" s="8" t="s">
        <v>26</v>
      </c>
      <c r="D198" s="9"/>
      <c r="E198" s="10">
        <v>1</v>
      </c>
      <c r="F198" s="11">
        <f t="shared" si="22"/>
        <v>0</v>
      </c>
      <c r="G198" s="12"/>
      <c r="H198" s="13">
        <f t="shared" si="23"/>
        <v>0</v>
      </c>
    </row>
    <row r="199" spans="1:8" ht="30.75" thickBot="1" x14ac:dyDescent="0.3">
      <c r="A199" s="47" t="s">
        <v>83</v>
      </c>
      <c r="B199" s="44" t="s">
        <v>200</v>
      </c>
      <c r="C199" s="8" t="s">
        <v>26</v>
      </c>
      <c r="D199" s="9"/>
      <c r="E199" s="10">
        <v>1</v>
      </c>
      <c r="F199" s="11">
        <f t="shared" si="22"/>
        <v>0</v>
      </c>
      <c r="G199" s="12"/>
      <c r="H199" s="13">
        <f t="shared" si="23"/>
        <v>0</v>
      </c>
    </row>
    <row r="200" spans="1:8" ht="30.75" thickBot="1" x14ac:dyDescent="0.3">
      <c r="A200" s="47" t="s">
        <v>84</v>
      </c>
      <c r="B200" s="44" t="s">
        <v>201</v>
      </c>
      <c r="C200" s="8" t="s">
        <v>26</v>
      </c>
      <c r="D200" s="9"/>
      <c r="E200" s="10">
        <v>1</v>
      </c>
      <c r="F200" s="11">
        <f t="shared" si="22"/>
        <v>0</v>
      </c>
      <c r="G200" s="12"/>
      <c r="H200" s="13">
        <f t="shared" si="23"/>
        <v>0</v>
      </c>
    </row>
    <row r="201" spans="1:8" ht="30.75" thickBot="1" x14ac:dyDescent="0.3">
      <c r="A201" s="47" t="s">
        <v>85</v>
      </c>
      <c r="B201" s="44" t="s">
        <v>202</v>
      </c>
      <c r="C201" s="8" t="s">
        <v>26</v>
      </c>
      <c r="D201" s="9"/>
      <c r="E201" s="10">
        <v>1</v>
      </c>
      <c r="F201" s="11">
        <f t="shared" si="22"/>
        <v>0</v>
      </c>
      <c r="G201" s="12"/>
      <c r="H201" s="13">
        <f t="shared" si="23"/>
        <v>0</v>
      </c>
    </row>
    <row r="202" spans="1:8" ht="30.75" thickBot="1" x14ac:dyDescent="0.3">
      <c r="A202" s="47" t="s">
        <v>86</v>
      </c>
      <c r="B202" s="44" t="s">
        <v>203</v>
      </c>
      <c r="C202" s="8" t="s">
        <v>26</v>
      </c>
      <c r="D202" s="9"/>
      <c r="E202" s="10">
        <v>1</v>
      </c>
      <c r="F202" s="11">
        <f t="shared" si="22"/>
        <v>0</v>
      </c>
      <c r="G202" s="12"/>
      <c r="H202" s="13">
        <f t="shared" si="23"/>
        <v>0</v>
      </c>
    </row>
    <row r="203" spans="1:8" ht="30.75" thickBot="1" x14ac:dyDescent="0.3">
      <c r="A203" s="47" t="s">
        <v>87</v>
      </c>
      <c r="B203" s="44" t="s">
        <v>204</v>
      </c>
      <c r="C203" s="8" t="s">
        <v>26</v>
      </c>
      <c r="D203" s="9"/>
      <c r="E203" s="10">
        <v>1</v>
      </c>
      <c r="F203" s="11">
        <f t="shared" si="22"/>
        <v>0</v>
      </c>
      <c r="G203" s="12"/>
      <c r="H203" s="13">
        <f t="shared" si="23"/>
        <v>0</v>
      </c>
    </row>
    <row r="204" spans="1:8" ht="15.75" thickBot="1" x14ac:dyDescent="0.3">
      <c r="A204" s="58" t="s">
        <v>263</v>
      </c>
      <c r="B204" s="59"/>
      <c r="C204" s="59"/>
      <c r="D204" s="59"/>
      <c r="E204" s="46">
        <f>SUM(E196:E203)</f>
        <v>8</v>
      </c>
      <c r="F204" s="45">
        <f>SUM(F196:F203)</f>
        <v>0</v>
      </c>
      <c r="G204" s="46"/>
      <c r="H204" s="48">
        <f>SUM(H196:H203)</f>
        <v>0</v>
      </c>
    </row>
    <row r="205" spans="1:8" ht="38.25" customHeight="1" thickBot="1" x14ac:dyDescent="0.3">
      <c r="A205" s="71" t="s">
        <v>276</v>
      </c>
      <c r="B205" s="60"/>
      <c r="C205" s="60"/>
      <c r="D205" s="60"/>
      <c r="E205" s="60"/>
      <c r="F205" s="60"/>
      <c r="G205" s="60"/>
      <c r="H205" s="61"/>
    </row>
    <row r="206" spans="1:8" ht="30.75" thickBot="1" x14ac:dyDescent="0.3">
      <c r="A206" s="47" t="s">
        <v>80</v>
      </c>
      <c r="B206" s="43" t="s">
        <v>266</v>
      </c>
      <c r="C206" s="8" t="s">
        <v>26</v>
      </c>
      <c r="D206" s="9"/>
      <c r="E206" s="10">
        <v>1</v>
      </c>
      <c r="F206" s="11">
        <f t="shared" ref="F206:F215" si="24">ROUND(D206*E206,2)</f>
        <v>0</v>
      </c>
      <c r="G206" s="12"/>
      <c r="H206" s="13">
        <f t="shared" ref="H206:H215" si="25">IF(G206="odwrotne obciążenie",F206,ROUND(F206*(1+G206),2))</f>
        <v>0</v>
      </c>
    </row>
    <row r="207" spans="1:8" ht="30.75" thickBot="1" x14ac:dyDescent="0.3">
      <c r="A207" s="47" t="s">
        <v>81</v>
      </c>
      <c r="B207" s="44" t="s">
        <v>267</v>
      </c>
      <c r="C207" s="8" t="s">
        <v>26</v>
      </c>
      <c r="D207" s="9"/>
      <c r="E207" s="10">
        <v>1</v>
      </c>
      <c r="F207" s="11">
        <f t="shared" si="24"/>
        <v>0</v>
      </c>
      <c r="G207" s="12"/>
      <c r="H207" s="13">
        <f t="shared" si="25"/>
        <v>0</v>
      </c>
    </row>
    <row r="208" spans="1:8" ht="30.75" thickBot="1" x14ac:dyDescent="0.3">
      <c r="A208" s="47" t="s">
        <v>82</v>
      </c>
      <c r="B208" s="44" t="s">
        <v>268</v>
      </c>
      <c r="C208" s="8" t="s">
        <v>26</v>
      </c>
      <c r="D208" s="9"/>
      <c r="E208" s="10">
        <v>1</v>
      </c>
      <c r="F208" s="11">
        <f t="shared" si="24"/>
        <v>0</v>
      </c>
      <c r="G208" s="12"/>
      <c r="H208" s="13">
        <f t="shared" si="25"/>
        <v>0</v>
      </c>
    </row>
    <row r="209" spans="1:8" ht="30.75" thickBot="1" x14ac:dyDescent="0.3">
      <c r="A209" s="47" t="s">
        <v>83</v>
      </c>
      <c r="B209" s="44" t="s">
        <v>269</v>
      </c>
      <c r="C209" s="8" t="s">
        <v>26</v>
      </c>
      <c r="D209" s="9"/>
      <c r="E209" s="10">
        <v>1</v>
      </c>
      <c r="F209" s="11">
        <f t="shared" si="24"/>
        <v>0</v>
      </c>
      <c r="G209" s="12"/>
      <c r="H209" s="13">
        <f t="shared" si="25"/>
        <v>0</v>
      </c>
    </row>
    <row r="210" spans="1:8" ht="30.75" thickBot="1" x14ac:dyDescent="0.3">
      <c r="A210" s="47" t="s">
        <v>84</v>
      </c>
      <c r="B210" s="44" t="s">
        <v>270</v>
      </c>
      <c r="C210" s="8" t="s">
        <v>26</v>
      </c>
      <c r="D210" s="9"/>
      <c r="E210" s="10">
        <v>1</v>
      </c>
      <c r="F210" s="11">
        <f t="shared" si="24"/>
        <v>0</v>
      </c>
      <c r="G210" s="12"/>
      <c r="H210" s="13">
        <f t="shared" si="25"/>
        <v>0</v>
      </c>
    </row>
    <row r="211" spans="1:8" ht="30.75" thickBot="1" x14ac:dyDescent="0.3">
      <c r="A211" s="47" t="s">
        <v>85</v>
      </c>
      <c r="B211" s="44" t="s">
        <v>271</v>
      </c>
      <c r="C211" s="8" t="s">
        <v>26</v>
      </c>
      <c r="D211" s="9"/>
      <c r="E211" s="10">
        <v>1</v>
      </c>
      <c r="F211" s="11">
        <f t="shared" si="24"/>
        <v>0</v>
      </c>
      <c r="G211" s="12"/>
      <c r="H211" s="13">
        <f t="shared" si="25"/>
        <v>0</v>
      </c>
    </row>
    <row r="212" spans="1:8" ht="30.75" thickBot="1" x14ac:dyDescent="0.3">
      <c r="A212" s="47" t="s">
        <v>86</v>
      </c>
      <c r="B212" s="44" t="s">
        <v>272</v>
      </c>
      <c r="C212" s="8" t="s">
        <v>26</v>
      </c>
      <c r="D212" s="9"/>
      <c r="E212" s="10">
        <v>1</v>
      </c>
      <c r="F212" s="11">
        <f t="shared" si="24"/>
        <v>0</v>
      </c>
      <c r="G212" s="12"/>
      <c r="H212" s="13">
        <f t="shared" si="25"/>
        <v>0</v>
      </c>
    </row>
    <row r="213" spans="1:8" ht="30.75" thickBot="1" x14ac:dyDescent="0.3">
      <c r="A213" s="47" t="s">
        <v>87</v>
      </c>
      <c r="B213" s="44" t="s">
        <v>273</v>
      </c>
      <c r="C213" s="8" t="s">
        <v>26</v>
      </c>
      <c r="D213" s="9"/>
      <c r="E213" s="10">
        <v>1</v>
      </c>
      <c r="F213" s="11">
        <f t="shared" si="24"/>
        <v>0</v>
      </c>
      <c r="G213" s="12"/>
      <c r="H213" s="13">
        <f t="shared" si="25"/>
        <v>0</v>
      </c>
    </row>
    <row r="214" spans="1:8" ht="30.75" thickBot="1" x14ac:dyDescent="0.3">
      <c r="A214" s="47" t="s">
        <v>88</v>
      </c>
      <c r="B214" s="44" t="s">
        <v>274</v>
      </c>
      <c r="C214" s="8" t="s">
        <v>26</v>
      </c>
      <c r="D214" s="9"/>
      <c r="E214" s="10">
        <v>1</v>
      </c>
      <c r="F214" s="11">
        <f t="shared" si="24"/>
        <v>0</v>
      </c>
      <c r="G214" s="12"/>
      <c r="H214" s="13">
        <f t="shared" si="25"/>
        <v>0</v>
      </c>
    </row>
    <row r="215" spans="1:8" ht="30.75" thickBot="1" x14ac:dyDescent="0.3">
      <c r="A215" s="49" t="s">
        <v>89</v>
      </c>
      <c r="B215" s="44" t="s">
        <v>275</v>
      </c>
      <c r="C215" s="8" t="s">
        <v>26</v>
      </c>
      <c r="D215" s="26"/>
      <c r="E215" s="27">
        <v>1</v>
      </c>
      <c r="F215" s="11">
        <f t="shared" si="24"/>
        <v>0</v>
      </c>
      <c r="G215" s="12"/>
      <c r="H215" s="13">
        <f t="shared" si="25"/>
        <v>0</v>
      </c>
    </row>
    <row r="216" spans="1:8" ht="15.75" thickBot="1" x14ac:dyDescent="0.3">
      <c r="A216" s="58" t="s">
        <v>90</v>
      </c>
      <c r="B216" s="59"/>
      <c r="C216" s="59"/>
      <c r="D216" s="59"/>
      <c r="E216" s="46">
        <f>SUM(E206:E215)</f>
        <v>10</v>
      </c>
      <c r="F216" s="45">
        <f>SUM(F206:F215)</f>
        <v>0</v>
      </c>
      <c r="G216" s="46"/>
      <c r="H216" s="45">
        <f>SUM(H206:H215)</f>
        <v>0</v>
      </c>
    </row>
    <row r="217" spans="1:8" ht="36" customHeight="1" thickBot="1" x14ac:dyDescent="0.3">
      <c r="A217" s="71" t="s">
        <v>287</v>
      </c>
      <c r="B217" s="60"/>
      <c r="C217" s="60"/>
      <c r="D217" s="60"/>
      <c r="E217" s="60"/>
      <c r="F217" s="60"/>
      <c r="G217" s="60"/>
      <c r="H217" s="61"/>
    </row>
    <row r="218" spans="1:8" ht="15.75" thickBot="1" x14ac:dyDescent="0.3">
      <c r="A218" s="47" t="s">
        <v>80</v>
      </c>
      <c r="B218" s="43" t="s">
        <v>277</v>
      </c>
      <c r="C218" s="8" t="s">
        <v>26</v>
      </c>
      <c r="D218" s="9"/>
      <c r="E218" s="43">
        <v>60</v>
      </c>
      <c r="F218" s="11">
        <f t="shared" ref="F218:F227" si="26">ROUND(D218*E218,2)</f>
        <v>0</v>
      </c>
      <c r="G218" s="12"/>
      <c r="H218" s="13">
        <f t="shared" ref="H218:H227" si="27">IF(G218="odwrotne obciążenie",F218,ROUND(F218*(1+G218),2))</f>
        <v>0</v>
      </c>
    </row>
    <row r="219" spans="1:8" ht="15.75" thickBot="1" x14ac:dyDescent="0.3">
      <c r="A219" s="47" t="s">
        <v>81</v>
      </c>
      <c r="B219" s="44" t="s">
        <v>278</v>
      </c>
      <c r="C219" s="8" t="s">
        <v>26</v>
      </c>
      <c r="D219" s="9"/>
      <c r="E219" s="44">
        <v>55</v>
      </c>
      <c r="F219" s="11">
        <f t="shared" si="26"/>
        <v>0</v>
      </c>
      <c r="G219" s="12"/>
      <c r="H219" s="13">
        <f t="shared" si="27"/>
        <v>0</v>
      </c>
    </row>
    <row r="220" spans="1:8" ht="15.75" thickBot="1" x14ac:dyDescent="0.3">
      <c r="A220" s="47" t="s">
        <v>82</v>
      </c>
      <c r="B220" s="44" t="s">
        <v>279</v>
      </c>
      <c r="C220" s="8" t="s">
        <v>26</v>
      </c>
      <c r="D220" s="9"/>
      <c r="E220" s="44">
        <v>70</v>
      </c>
      <c r="F220" s="11">
        <f t="shared" si="26"/>
        <v>0</v>
      </c>
      <c r="G220" s="12"/>
      <c r="H220" s="13">
        <f t="shared" si="27"/>
        <v>0</v>
      </c>
    </row>
    <row r="221" spans="1:8" ht="15.75" thickBot="1" x14ac:dyDescent="0.3">
      <c r="A221" s="47" t="s">
        <v>83</v>
      </c>
      <c r="B221" s="44" t="s">
        <v>280</v>
      </c>
      <c r="C221" s="8" t="s">
        <v>26</v>
      </c>
      <c r="D221" s="9"/>
      <c r="E221" s="44">
        <v>80</v>
      </c>
      <c r="F221" s="11">
        <f t="shared" si="26"/>
        <v>0</v>
      </c>
      <c r="G221" s="12"/>
      <c r="H221" s="13">
        <f t="shared" si="27"/>
        <v>0</v>
      </c>
    </row>
    <row r="222" spans="1:8" ht="15.75" thickBot="1" x14ac:dyDescent="0.3">
      <c r="A222" s="47" t="s">
        <v>84</v>
      </c>
      <c r="B222" s="44" t="s">
        <v>281</v>
      </c>
      <c r="C222" s="8" t="s">
        <v>26</v>
      </c>
      <c r="D222" s="9"/>
      <c r="E222" s="44">
        <v>70</v>
      </c>
      <c r="F222" s="11">
        <f t="shared" si="26"/>
        <v>0</v>
      </c>
      <c r="G222" s="12"/>
      <c r="H222" s="13">
        <f t="shared" si="27"/>
        <v>0</v>
      </c>
    </row>
    <row r="223" spans="1:8" ht="15.75" thickBot="1" x14ac:dyDescent="0.3">
      <c r="A223" s="47" t="s">
        <v>85</v>
      </c>
      <c r="B223" s="44" t="s">
        <v>282</v>
      </c>
      <c r="C223" s="8" t="s">
        <v>26</v>
      </c>
      <c r="D223" s="9"/>
      <c r="E223" s="44">
        <v>50</v>
      </c>
      <c r="F223" s="11">
        <f t="shared" si="26"/>
        <v>0</v>
      </c>
      <c r="G223" s="12"/>
      <c r="H223" s="13">
        <f t="shared" si="27"/>
        <v>0</v>
      </c>
    </row>
    <row r="224" spans="1:8" ht="15.75" thickBot="1" x14ac:dyDescent="0.3">
      <c r="A224" s="47" t="s">
        <v>86</v>
      </c>
      <c r="B224" s="44" t="s">
        <v>283</v>
      </c>
      <c r="C224" s="8" t="s">
        <v>26</v>
      </c>
      <c r="D224" s="9"/>
      <c r="E224" s="44">
        <v>70</v>
      </c>
      <c r="F224" s="11">
        <f t="shared" si="26"/>
        <v>0</v>
      </c>
      <c r="G224" s="12"/>
      <c r="H224" s="13">
        <f t="shared" si="27"/>
        <v>0</v>
      </c>
    </row>
    <row r="225" spans="1:8" ht="15.75" thickBot="1" x14ac:dyDescent="0.3">
      <c r="A225" s="47" t="s">
        <v>87</v>
      </c>
      <c r="B225" s="44" t="s">
        <v>284</v>
      </c>
      <c r="C225" s="8" t="s">
        <v>26</v>
      </c>
      <c r="D225" s="9"/>
      <c r="E225" s="44">
        <v>15</v>
      </c>
      <c r="F225" s="11">
        <f t="shared" si="26"/>
        <v>0</v>
      </c>
      <c r="G225" s="12"/>
      <c r="H225" s="13">
        <f t="shared" si="27"/>
        <v>0</v>
      </c>
    </row>
    <row r="226" spans="1:8" ht="15.75" thickBot="1" x14ac:dyDescent="0.3">
      <c r="A226" s="47" t="s">
        <v>88</v>
      </c>
      <c r="B226" s="44" t="s">
        <v>285</v>
      </c>
      <c r="C226" s="8" t="s">
        <v>26</v>
      </c>
      <c r="D226" s="9"/>
      <c r="E226" s="44">
        <v>10</v>
      </c>
      <c r="F226" s="11">
        <f t="shared" si="26"/>
        <v>0</v>
      </c>
      <c r="G226" s="12"/>
      <c r="H226" s="13">
        <f t="shared" si="27"/>
        <v>0</v>
      </c>
    </row>
    <row r="227" spans="1:8" ht="15.75" thickBot="1" x14ac:dyDescent="0.3">
      <c r="A227" s="49" t="s">
        <v>89</v>
      </c>
      <c r="B227" s="44" t="s">
        <v>286</v>
      </c>
      <c r="C227" s="8" t="s">
        <v>26</v>
      </c>
      <c r="D227" s="26"/>
      <c r="E227" s="44">
        <v>12</v>
      </c>
      <c r="F227" s="11">
        <f t="shared" si="26"/>
        <v>0</v>
      </c>
      <c r="G227" s="12"/>
      <c r="H227" s="13">
        <f t="shared" si="27"/>
        <v>0</v>
      </c>
    </row>
    <row r="228" spans="1:8" ht="15.75" thickBot="1" x14ac:dyDescent="0.3">
      <c r="A228" s="58" t="s">
        <v>90</v>
      </c>
      <c r="B228" s="59"/>
      <c r="C228" s="59"/>
      <c r="D228" s="59"/>
      <c r="E228" s="46">
        <f>SUM(E218:E227)</f>
        <v>492</v>
      </c>
      <c r="F228" s="45">
        <f>SUM(F218:F227)</f>
        <v>0</v>
      </c>
      <c r="G228" s="46"/>
      <c r="H228" s="45">
        <f>SUM(H218:H227)</f>
        <v>0</v>
      </c>
    </row>
    <row r="229" spans="1:8" ht="27.75" customHeight="1" thickBot="1" x14ac:dyDescent="0.3">
      <c r="A229" s="71" t="s">
        <v>293</v>
      </c>
      <c r="B229" s="60"/>
      <c r="C229" s="60"/>
      <c r="D229" s="60"/>
      <c r="E229" s="60"/>
      <c r="F229" s="60"/>
      <c r="G229" s="60"/>
      <c r="H229" s="61"/>
    </row>
    <row r="230" spans="1:8" ht="15.75" thickBot="1" x14ac:dyDescent="0.3">
      <c r="A230" s="47" t="s">
        <v>80</v>
      </c>
      <c r="B230" s="43" t="s">
        <v>277</v>
      </c>
      <c r="C230" s="8" t="s">
        <v>26</v>
      </c>
      <c r="D230" s="9"/>
      <c r="E230" s="43">
        <v>50</v>
      </c>
      <c r="F230" s="11">
        <f t="shared" ref="F230:F237" si="28">ROUND(D230*E230,2)</f>
        <v>0</v>
      </c>
      <c r="G230" s="12"/>
      <c r="H230" s="13">
        <f t="shared" ref="H230:H237" si="29">IF(G230="odwrotne obciążenie",F230,ROUND(F230*(1+G230),2))</f>
        <v>0</v>
      </c>
    </row>
    <row r="231" spans="1:8" ht="15.75" thickBot="1" x14ac:dyDescent="0.3">
      <c r="A231" s="47" t="s">
        <v>81</v>
      </c>
      <c r="B231" s="44" t="s">
        <v>278</v>
      </c>
      <c r="C231" s="8" t="s">
        <v>26</v>
      </c>
      <c r="D231" s="9"/>
      <c r="E231" s="44">
        <v>60</v>
      </c>
      <c r="F231" s="11">
        <f t="shared" si="28"/>
        <v>0</v>
      </c>
      <c r="G231" s="12"/>
      <c r="H231" s="13">
        <f t="shared" si="29"/>
        <v>0</v>
      </c>
    </row>
    <row r="232" spans="1:8" ht="15.75" thickBot="1" x14ac:dyDescent="0.3">
      <c r="A232" s="47" t="s">
        <v>82</v>
      </c>
      <c r="B232" s="44" t="s">
        <v>279</v>
      </c>
      <c r="C232" s="8" t="s">
        <v>26</v>
      </c>
      <c r="D232" s="9"/>
      <c r="E232" s="44">
        <v>70</v>
      </c>
      <c r="F232" s="11">
        <f t="shared" si="28"/>
        <v>0</v>
      </c>
      <c r="G232" s="12"/>
      <c r="H232" s="13">
        <f t="shared" si="29"/>
        <v>0</v>
      </c>
    </row>
    <row r="233" spans="1:8" ht="15.75" thickBot="1" x14ac:dyDescent="0.3">
      <c r="A233" s="47" t="s">
        <v>83</v>
      </c>
      <c r="B233" s="44" t="s">
        <v>280</v>
      </c>
      <c r="C233" s="8" t="s">
        <v>26</v>
      </c>
      <c r="D233" s="9"/>
      <c r="E233" s="44">
        <v>80</v>
      </c>
      <c r="F233" s="11">
        <f t="shared" si="28"/>
        <v>0</v>
      </c>
      <c r="G233" s="12"/>
      <c r="H233" s="13">
        <f t="shared" si="29"/>
        <v>0</v>
      </c>
    </row>
    <row r="234" spans="1:8" ht="15.75" thickBot="1" x14ac:dyDescent="0.3">
      <c r="A234" s="47" t="s">
        <v>84</v>
      </c>
      <c r="B234" s="44" t="s">
        <v>281</v>
      </c>
      <c r="C234" s="8" t="s">
        <v>26</v>
      </c>
      <c r="D234" s="9"/>
      <c r="E234" s="44">
        <v>80</v>
      </c>
      <c r="F234" s="11">
        <f t="shared" si="28"/>
        <v>0</v>
      </c>
      <c r="G234" s="12"/>
      <c r="H234" s="13">
        <f t="shared" si="29"/>
        <v>0</v>
      </c>
    </row>
    <row r="235" spans="1:8" ht="15.75" thickBot="1" x14ac:dyDescent="0.3">
      <c r="A235" s="47" t="s">
        <v>85</v>
      </c>
      <c r="B235" s="44" t="s">
        <v>282</v>
      </c>
      <c r="C235" s="8" t="s">
        <v>26</v>
      </c>
      <c r="D235" s="9"/>
      <c r="E235" s="44">
        <v>50</v>
      </c>
      <c r="F235" s="11">
        <f t="shared" si="28"/>
        <v>0</v>
      </c>
      <c r="G235" s="12"/>
      <c r="H235" s="13">
        <f t="shared" si="29"/>
        <v>0</v>
      </c>
    </row>
    <row r="236" spans="1:8" ht="15.75" thickBot="1" x14ac:dyDescent="0.3">
      <c r="A236" s="47" t="s">
        <v>86</v>
      </c>
      <c r="B236" s="44" t="s">
        <v>283</v>
      </c>
      <c r="C236" s="8" t="s">
        <v>26</v>
      </c>
      <c r="D236" s="9"/>
      <c r="E236" s="44">
        <v>40</v>
      </c>
      <c r="F236" s="11">
        <f t="shared" si="28"/>
        <v>0</v>
      </c>
      <c r="G236" s="12"/>
      <c r="H236" s="13">
        <f t="shared" si="29"/>
        <v>0</v>
      </c>
    </row>
    <row r="237" spans="1:8" ht="15.75" thickBot="1" x14ac:dyDescent="0.3">
      <c r="A237" s="47" t="s">
        <v>87</v>
      </c>
      <c r="B237" s="44" t="s">
        <v>284</v>
      </c>
      <c r="C237" s="8" t="s">
        <v>26</v>
      </c>
      <c r="D237" s="9"/>
      <c r="E237" s="44">
        <v>20</v>
      </c>
      <c r="F237" s="11">
        <f t="shared" si="28"/>
        <v>0</v>
      </c>
      <c r="G237" s="12"/>
      <c r="H237" s="13">
        <f t="shared" si="29"/>
        <v>0</v>
      </c>
    </row>
    <row r="238" spans="1:8" ht="15.75" thickBot="1" x14ac:dyDescent="0.3">
      <c r="A238" s="58" t="s">
        <v>263</v>
      </c>
      <c r="B238" s="59"/>
      <c r="C238" s="59"/>
      <c r="D238" s="59"/>
      <c r="E238" s="46">
        <f>SUM(E230:E237)</f>
        <v>450</v>
      </c>
      <c r="F238" s="45">
        <f>SUM(F230:F237)</f>
        <v>0</v>
      </c>
      <c r="G238" s="46"/>
      <c r="H238" s="45">
        <f>SUM(H230:H237)</f>
        <v>0</v>
      </c>
    </row>
    <row r="239" spans="1:8" ht="28.5" customHeight="1" thickBot="1" x14ac:dyDescent="0.3">
      <c r="A239" s="71" t="s">
        <v>294</v>
      </c>
      <c r="B239" s="60"/>
      <c r="C239" s="60"/>
      <c r="D239" s="60"/>
      <c r="E239" s="60"/>
      <c r="F239" s="60"/>
      <c r="G239" s="60"/>
      <c r="H239" s="61"/>
    </row>
    <row r="240" spans="1:8" ht="15.75" thickBot="1" x14ac:dyDescent="0.3">
      <c r="A240" s="47" t="s">
        <v>80</v>
      </c>
      <c r="B240" s="43" t="s">
        <v>288</v>
      </c>
      <c r="C240" s="8" t="s">
        <v>26</v>
      </c>
      <c r="D240" s="9"/>
      <c r="E240" s="43">
        <v>1</v>
      </c>
      <c r="F240" s="11">
        <f t="shared" ref="F240:F244" si="30">ROUND(D240*E240,2)</f>
        <v>0</v>
      </c>
      <c r="G240" s="12"/>
      <c r="H240" s="13">
        <f t="shared" ref="H240:H244" si="31">IF(G240="odwrotne obciążenie",F240,ROUND(F240*(1+G240),2))</f>
        <v>0</v>
      </c>
    </row>
    <row r="241" spans="1:8" ht="15.75" thickBot="1" x14ac:dyDescent="0.3">
      <c r="A241" s="47" t="s">
        <v>81</v>
      </c>
      <c r="B241" s="44" t="s">
        <v>289</v>
      </c>
      <c r="C241" s="8" t="s">
        <v>26</v>
      </c>
      <c r="D241" s="9"/>
      <c r="E241" s="43">
        <v>1</v>
      </c>
      <c r="F241" s="11">
        <f t="shared" si="30"/>
        <v>0</v>
      </c>
      <c r="G241" s="12"/>
      <c r="H241" s="13">
        <f t="shared" si="31"/>
        <v>0</v>
      </c>
    </row>
    <row r="242" spans="1:8" ht="15.75" thickBot="1" x14ac:dyDescent="0.3">
      <c r="A242" s="47" t="s">
        <v>82</v>
      </c>
      <c r="B242" s="44" t="s">
        <v>290</v>
      </c>
      <c r="C242" s="8" t="s">
        <v>26</v>
      </c>
      <c r="D242" s="9"/>
      <c r="E242" s="43">
        <v>1</v>
      </c>
      <c r="F242" s="11">
        <f t="shared" si="30"/>
        <v>0</v>
      </c>
      <c r="G242" s="12"/>
      <c r="H242" s="13">
        <f t="shared" si="31"/>
        <v>0</v>
      </c>
    </row>
    <row r="243" spans="1:8" ht="15.75" thickBot="1" x14ac:dyDescent="0.3">
      <c r="A243" s="47" t="s">
        <v>83</v>
      </c>
      <c r="B243" s="44" t="s">
        <v>291</v>
      </c>
      <c r="C243" s="8" t="s">
        <v>26</v>
      </c>
      <c r="D243" s="9"/>
      <c r="E243" s="43">
        <v>1</v>
      </c>
      <c r="F243" s="11">
        <f t="shared" si="30"/>
        <v>0</v>
      </c>
      <c r="G243" s="12"/>
      <c r="H243" s="13">
        <f t="shared" si="31"/>
        <v>0</v>
      </c>
    </row>
    <row r="244" spans="1:8" ht="15.75" thickBot="1" x14ac:dyDescent="0.3">
      <c r="A244" s="47" t="s">
        <v>84</v>
      </c>
      <c r="B244" s="44" t="s">
        <v>292</v>
      </c>
      <c r="C244" s="8" t="s">
        <v>26</v>
      </c>
      <c r="D244" s="9"/>
      <c r="E244" s="43">
        <v>1</v>
      </c>
      <c r="F244" s="11">
        <f t="shared" si="30"/>
        <v>0</v>
      </c>
      <c r="G244" s="12"/>
      <c r="H244" s="13">
        <f t="shared" si="31"/>
        <v>0</v>
      </c>
    </row>
    <row r="245" spans="1:8" ht="15.75" thickBot="1" x14ac:dyDescent="0.3">
      <c r="A245" s="58" t="s">
        <v>108</v>
      </c>
      <c r="B245" s="59"/>
      <c r="C245" s="59"/>
      <c r="D245" s="59"/>
      <c r="E245" s="46">
        <f>SUM(E240:E244)</f>
        <v>5</v>
      </c>
      <c r="F245" s="45">
        <f>SUM(F240:F244)</f>
        <v>0</v>
      </c>
      <c r="G245" s="46"/>
      <c r="H245" s="45">
        <f>SUM(H240:H244)</f>
        <v>0</v>
      </c>
    </row>
    <row r="246" spans="1:8" ht="15.75" thickBot="1" x14ac:dyDescent="0.3">
      <c r="A246" s="2"/>
      <c r="B246" s="1"/>
      <c r="C246" s="2"/>
      <c r="D246" s="2"/>
      <c r="E246" s="2"/>
      <c r="F246" s="2"/>
      <c r="G246" s="2"/>
      <c r="H246" s="2"/>
    </row>
    <row r="247" spans="1:8" ht="15.75" thickBot="1" x14ac:dyDescent="0.3">
      <c r="A247" s="58" t="s">
        <v>295</v>
      </c>
      <c r="B247" s="72"/>
      <c r="C247" s="72"/>
      <c r="D247" s="72"/>
      <c r="E247" s="31">
        <f>E35+E42+E53+E64+E76+E88+E95+E107+E119+E125+E133+E152+E194+E204+E216+E228+E238+E245</f>
        <v>1718</v>
      </c>
      <c r="F247" s="30">
        <f>F35+F42+F53+F64+F76+F88+F95+F107+F119+F125+F133+F152+F194+F204+F216+F228+F238+F245</f>
        <v>0</v>
      </c>
      <c r="G247" s="29"/>
      <c r="H247" s="30">
        <f>H35+H42+H53+H64+H76+H88+H95+H107+H119+H125+H133+H152+H194+H204+H216+H228+H238+H245</f>
        <v>0</v>
      </c>
    </row>
    <row r="248" spans="1:8" x14ac:dyDescent="0.25">
      <c r="A248" s="2"/>
      <c r="B248" s="1"/>
      <c r="C248" s="2"/>
      <c r="D248" s="2"/>
      <c r="E248" s="2"/>
      <c r="F248" s="2"/>
      <c r="G248" s="2"/>
      <c r="H248" s="2"/>
    </row>
    <row r="249" spans="1:8" ht="182.25" customHeight="1" x14ac:dyDescent="0.25">
      <c r="A249" s="73" t="s">
        <v>296</v>
      </c>
      <c r="B249" s="73"/>
      <c r="C249" s="73"/>
      <c r="D249" s="73"/>
      <c r="E249" s="73"/>
      <c r="F249" s="73"/>
      <c r="G249" s="73"/>
      <c r="H249" s="73"/>
    </row>
    <row r="250" spans="1:8" ht="169.5" customHeight="1" x14ac:dyDescent="0.25">
      <c r="A250" s="73" t="s">
        <v>297</v>
      </c>
      <c r="B250" s="73"/>
      <c r="C250" s="73"/>
      <c r="D250" s="73"/>
      <c r="E250" s="73"/>
      <c r="F250" s="73"/>
      <c r="G250" s="73"/>
      <c r="H250" s="73"/>
    </row>
    <row r="251" spans="1:8" x14ac:dyDescent="0.25">
      <c r="A251" s="2"/>
      <c r="B251" s="1"/>
      <c r="C251" s="2"/>
      <c r="D251" s="2"/>
      <c r="E251" s="2"/>
      <c r="F251" s="2"/>
      <c r="G251" s="2"/>
      <c r="H251" s="2"/>
    </row>
    <row r="252" spans="1:8" x14ac:dyDescent="0.25">
      <c r="A252" s="2"/>
      <c r="B252" s="1"/>
      <c r="C252" s="2"/>
      <c r="D252" s="2"/>
      <c r="E252" s="2"/>
      <c r="F252" s="2"/>
      <c r="G252" s="2"/>
      <c r="H252" s="15" t="s">
        <v>298</v>
      </c>
    </row>
    <row r="253" spans="1:8" x14ac:dyDescent="0.25">
      <c r="A253" s="2"/>
      <c r="B253" s="1"/>
      <c r="C253" s="2"/>
      <c r="D253" s="2"/>
      <c r="E253" s="2"/>
      <c r="F253" s="2"/>
      <c r="G253" s="2"/>
      <c r="H253" s="51"/>
    </row>
    <row r="254" spans="1:8" s="36" customFormat="1" ht="47.25" customHeight="1" thickBot="1" x14ac:dyDescent="0.3">
      <c r="A254" s="67" t="s">
        <v>299</v>
      </c>
      <c r="B254" s="68"/>
      <c r="C254" s="68"/>
      <c r="D254" s="68"/>
      <c r="E254" s="68"/>
      <c r="F254" s="68"/>
      <c r="G254" s="68"/>
      <c r="H254" s="68"/>
    </row>
    <row r="255" spans="1:8" ht="25.5" x14ac:dyDescent="0.25">
      <c r="A255" s="69" t="s">
        <v>79</v>
      </c>
      <c r="B255" s="69" t="s">
        <v>16</v>
      </c>
      <c r="C255" s="69" t="s">
        <v>17</v>
      </c>
      <c r="D255" s="6" t="s">
        <v>18</v>
      </c>
      <c r="E255" s="69" t="s">
        <v>19</v>
      </c>
      <c r="F255" s="6" t="s">
        <v>20</v>
      </c>
      <c r="G255" s="6" t="s">
        <v>21</v>
      </c>
      <c r="H255" s="6" t="s">
        <v>22</v>
      </c>
    </row>
    <row r="256" spans="1:8" ht="26.25" thickBot="1" x14ac:dyDescent="0.3">
      <c r="A256" s="70"/>
      <c r="B256" s="70"/>
      <c r="C256" s="70"/>
      <c r="D256" s="7" t="s">
        <v>23</v>
      </c>
      <c r="E256" s="70"/>
      <c r="F256" s="7" t="s">
        <v>24</v>
      </c>
      <c r="G256" s="7" t="s">
        <v>25</v>
      </c>
      <c r="H256" s="7" t="s">
        <v>24</v>
      </c>
    </row>
    <row r="257" spans="1:8" ht="15.75" thickBot="1" x14ac:dyDescent="0.3">
      <c r="A257" s="65" t="s">
        <v>66</v>
      </c>
      <c r="B257" s="65"/>
      <c r="C257" s="65"/>
      <c r="D257" s="65"/>
      <c r="E257" s="65"/>
      <c r="F257" s="65"/>
      <c r="G257" s="65"/>
      <c r="H257" s="66"/>
    </row>
    <row r="258" spans="1:8" ht="15.75" thickBot="1" x14ac:dyDescent="0.3">
      <c r="A258" s="42" t="s">
        <v>80</v>
      </c>
      <c r="B258" s="43" t="s">
        <v>300</v>
      </c>
      <c r="C258" s="8" t="s">
        <v>26</v>
      </c>
      <c r="D258" s="9"/>
      <c r="E258" s="43">
        <v>1</v>
      </c>
      <c r="F258" s="11">
        <f>ROUND(D258*E258,2)</f>
        <v>0</v>
      </c>
      <c r="G258" s="12"/>
      <c r="H258" s="13">
        <f>IF(G258="odwrotne obciążenie",F258,ROUND(F258*(1+G258),2))</f>
        <v>0</v>
      </c>
    </row>
    <row r="259" spans="1:8" ht="15.75" thickBot="1" x14ac:dyDescent="0.3">
      <c r="A259" s="42" t="s">
        <v>81</v>
      </c>
      <c r="B259" s="44" t="s">
        <v>301</v>
      </c>
      <c r="C259" s="8" t="s">
        <v>26</v>
      </c>
      <c r="D259" s="9"/>
      <c r="E259" s="43">
        <v>1</v>
      </c>
      <c r="F259" s="11">
        <f t="shared" ref="F259:F261" si="32">ROUND(D259*E259,2)</f>
        <v>0</v>
      </c>
      <c r="G259" s="12"/>
      <c r="H259" s="13">
        <f t="shared" ref="H259:H261" si="33">IF(G259="odwrotne obciążenie",F259,ROUND(F259*(1+G259),2))</f>
        <v>0</v>
      </c>
    </row>
    <row r="260" spans="1:8" ht="15.75" thickBot="1" x14ac:dyDescent="0.3">
      <c r="A260" s="42" t="s">
        <v>82</v>
      </c>
      <c r="B260" s="44" t="s">
        <v>302</v>
      </c>
      <c r="C260" s="8" t="s">
        <v>26</v>
      </c>
      <c r="D260" s="9"/>
      <c r="E260" s="43">
        <v>1</v>
      </c>
      <c r="F260" s="11">
        <f t="shared" si="32"/>
        <v>0</v>
      </c>
      <c r="G260" s="12"/>
      <c r="H260" s="13">
        <f t="shared" si="33"/>
        <v>0</v>
      </c>
    </row>
    <row r="261" spans="1:8" ht="15.75" thickBot="1" x14ac:dyDescent="0.3">
      <c r="A261" s="42" t="s">
        <v>83</v>
      </c>
      <c r="B261" s="44" t="s">
        <v>303</v>
      </c>
      <c r="C261" s="8" t="s">
        <v>26</v>
      </c>
      <c r="D261" s="9"/>
      <c r="E261" s="43">
        <v>1</v>
      </c>
      <c r="F261" s="11">
        <f t="shared" si="32"/>
        <v>0</v>
      </c>
      <c r="G261" s="12"/>
      <c r="H261" s="13">
        <f t="shared" si="33"/>
        <v>0</v>
      </c>
    </row>
    <row r="262" spans="1:8" ht="15.75" thickBot="1" x14ac:dyDescent="0.3">
      <c r="A262" s="42" t="s">
        <v>84</v>
      </c>
      <c r="B262" s="44" t="s">
        <v>304</v>
      </c>
      <c r="C262" s="8" t="s">
        <v>26</v>
      </c>
      <c r="D262" s="9"/>
      <c r="E262" s="43">
        <v>1</v>
      </c>
      <c r="F262" s="11">
        <f t="shared" ref="F262:F264" si="34">ROUND(D262*E262,2)</f>
        <v>0</v>
      </c>
      <c r="G262" s="12"/>
      <c r="H262" s="13">
        <f t="shared" ref="H262:H264" si="35">IF(G262="odwrotne obciążenie",F262,ROUND(F262*(1+G262),2))</f>
        <v>0</v>
      </c>
    </row>
    <row r="263" spans="1:8" ht="15.75" thickBot="1" x14ac:dyDescent="0.3">
      <c r="A263" s="42" t="s">
        <v>85</v>
      </c>
      <c r="B263" s="44" t="s">
        <v>305</v>
      </c>
      <c r="C263" s="8" t="s">
        <v>26</v>
      </c>
      <c r="D263" s="9"/>
      <c r="E263" s="43">
        <v>1</v>
      </c>
      <c r="F263" s="11">
        <f t="shared" si="34"/>
        <v>0</v>
      </c>
      <c r="G263" s="12"/>
      <c r="H263" s="13">
        <f t="shared" si="35"/>
        <v>0</v>
      </c>
    </row>
    <row r="264" spans="1:8" ht="15.75" thickBot="1" x14ac:dyDescent="0.3">
      <c r="A264" s="42" t="s">
        <v>86</v>
      </c>
      <c r="B264" s="44" t="s">
        <v>306</v>
      </c>
      <c r="C264" s="8" t="s">
        <v>26</v>
      </c>
      <c r="D264" s="9"/>
      <c r="E264" s="43">
        <v>1</v>
      </c>
      <c r="F264" s="11">
        <f t="shared" si="34"/>
        <v>0</v>
      </c>
      <c r="G264" s="12"/>
      <c r="H264" s="13">
        <f t="shared" si="35"/>
        <v>0</v>
      </c>
    </row>
    <row r="265" spans="1:8" ht="15.75" thickBot="1" x14ac:dyDescent="0.3">
      <c r="A265" s="58" t="s">
        <v>307</v>
      </c>
      <c r="B265" s="59"/>
      <c r="C265" s="59"/>
      <c r="D265" s="59"/>
      <c r="E265" s="46">
        <f>SUM(E258:E264)</f>
        <v>7</v>
      </c>
      <c r="F265" s="45">
        <f>SUM(F258:F264)</f>
        <v>0</v>
      </c>
      <c r="G265" s="46"/>
      <c r="H265" s="45">
        <f>SUM(H258:H264)</f>
        <v>0</v>
      </c>
    </row>
    <row r="266" spans="1:8" ht="22.5" customHeight="1" thickBot="1" x14ac:dyDescent="0.3">
      <c r="A266" s="65" t="s">
        <v>315</v>
      </c>
      <c r="B266" s="65"/>
      <c r="C266" s="65"/>
      <c r="D266" s="65"/>
      <c r="E266" s="65"/>
      <c r="F266" s="65"/>
      <c r="G266" s="65"/>
      <c r="H266" s="66"/>
    </row>
    <row r="267" spans="1:8" ht="30.75" thickBot="1" x14ac:dyDescent="0.3">
      <c r="A267" s="42" t="s">
        <v>80</v>
      </c>
      <c r="B267" s="43" t="s">
        <v>308</v>
      </c>
      <c r="C267" s="8" t="s">
        <v>26</v>
      </c>
      <c r="D267" s="9"/>
      <c r="E267" s="43">
        <v>1</v>
      </c>
      <c r="F267" s="11">
        <f>ROUND(D267*E267,2)</f>
        <v>0</v>
      </c>
      <c r="G267" s="12"/>
      <c r="H267" s="13">
        <f>IF(G267="odwrotne obciążenie",F267,ROUND(F267*(1+G267),2))</f>
        <v>0</v>
      </c>
    </row>
    <row r="268" spans="1:8" ht="30.75" thickBot="1" x14ac:dyDescent="0.3">
      <c r="A268" s="42" t="s">
        <v>81</v>
      </c>
      <c r="B268" s="44" t="s">
        <v>309</v>
      </c>
      <c r="C268" s="8" t="s">
        <v>26</v>
      </c>
      <c r="D268" s="9"/>
      <c r="E268" s="43">
        <v>1</v>
      </c>
      <c r="F268" s="11">
        <f t="shared" ref="F268:F273" si="36">ROUND(D268*E268,2)</f>
        <v>0</v>
      </c>
      <c r="G268" s="12"/>
      <c r="H268" s="13">
        <f t="shared" ref="H268:H273" si="37">IF(G268="odwrotne obciążenie",F268,ROUND(F268*(1+G268),2))</f>
        <v>0</v>
      </c>
    </row>
    <row r="269" spans="1:8" ht="30.75" thickBot="1" x14ac:dyDescent="0.3">
      <c r="A269" s="42" t="s">
        <v>82</v>
      </c>
      <c r="B269" s="44" t="s">
        <v>310</v>
      </c>
      <c r="C269" s="8" t="s">
        <v>26</v>
      </c>
      <c r="D269" s="9"/>
      <c r="E269" s="43">
        <v>1</v>
      </c>
      <c r="F269" s="11">
        <f t="shared" si="36"/>
        <v>0</v>
      </c>
      <c r="G269" s="12"/>
      <c r="H269" s="13">
        <f t="shared" si="37"/>
        <v>0</v>
      </c>
    </row>
    <row r="270" spans="1:8" ht="30.75" thickBot="1" x14ac:dyDescent="0.3">
      <c r="A270" s="42" t="s">
        <v>83</v>
      </c>
      <c r="B270" s="44" t="s">
        <v>311</v>
      </c>
      <c r="C270" s="8" t="s">
        <v>26</v>
      </c>
      <c r="D270" s="9"/>
      <c r="E270" s="43">
        <v>1</v>
      </c>
      <c r="F270" s="11">
        <f t="shared" si="36"/>
        <v>0</v>
      </c>
      <c r="G270" s="12"/>
      <c r="H270" s="13">
        <f t="shared" si="37"/>
        <v>0</v>
      </c>
    </row>
    <row r="271" spans="1:8" ht="30.75" thickBot="1" x14ac:dyDescent="0.3">
      <c r="A271" s="42" t="s">
        <v>84</v>
      </c>
      <c r="B271" s="44" t="s">
        <v>312</v>
      </c>
      <c r="C271" s="8" t="s">
        <v>26</v>
      </c>
      <c r="D271" s="9"/>
      <c r="E271" s="43">
        <v>1</v>
      </c>
      <c r="F271" s="11">
        <f t="shared" si="36"/>
        <v>0</v>
      </c>
      <c r="G271" s="12"/>
      <c r="H271" s="13">
        <f t="shared" si="37"/>
        <v>0</v>
      </c>
    </row>
    <row r="272" spans="1:8" ht="30.75" thickBot="1" x14ac:dyDescent="0.3">
      <c r="A272" s="42" t="s">
        <v>85</v>
      </c>
      <c r="B272" s="44" t="s">
        <v>313</v>
      </c>
      <c r="C272" s="8" t="s">
        <v>26</v>
      </c>
      <c r="D272" s="9"/>
      <c r="E272" s="43">
        <v>1</v>
      </c>
      <c r="F272" s="11">
        <f t="shared" si="36"/>
        <v>0</v>
      </c>
      <c r="G272" s="12"/>
      <c r="H272" s="13">
        <f t="shared" si="37"/>
        <v>0</v>
      </c>
    </row>
    <row r="273" spans="1:8" ht="30.75" thickBot="1" x14ac:dyDescent="0.3">
      <c r="A273" s="42" t="s">
        <v>86</v>
      </c>
      <c r="B273" s="44" t="s">
        <v>314</v>
      </c>
      <c r="C273" s="8" t="s">
        <v>26</v>
      </c>
      <c r="D273" s="9"/>
      <c r="E273" s="43">
        <v>1</v>
      </c>
      <c r="F273" s="11">
        <f t="shared" si="36"/>
        <v>0</v>
      </c>
      <c r="G273" s="12"/>
      <c r="H273" s="13">
        <f t="shared" si="37"/>
        <v>0</v>
      </c>
    </row>
    <row r="274" spans="1:8" ht="15.75" thickBot="1" x14ac:dyDescent="0.3">
      <c r="A274" s="58" t="s">
        <v>307</v>
      </c>
      <c r="B274" s="59"/>
      <c r="C274" s="59"/>
      <c r="D274" s="59"/>
      <c r="E274" s="46">
        <f>SUM(E267:E273)</f>
        <v>7</v>
      </c>
      <c r="F274" s="45">
        <f>SUM(F267:F273)</f>
        <v>0</v>
      </c>
      <c r="G274" s="46"/>
      <c r="H274" s="45">
        <f>SUM(H267:H273)</f>
        <v>0</v>
      </c>
    </row>
    <row r="275" spans="1:8" ht="33.75" customHeight="1" thickBot="1" x14ac:dyDescent="0.3">
      <c r="A275" s="60" t="s">
        <v>110</v>
      </c>
      <c r="B275" s="60"/>
      <c r="C275" s="60"/>
      <c r="D275" s="60"/>
      <c r="E275" s="60"/>
      <c r="F275" s="60"/>
      <c r="G275" s="60"/>
      <c r="H275" s="61"/>
    </row>
    <row r="276" spans="1:8" ht="30.75" thickBot="1" x14ac:dyDescent="0.3">
      <c r="A276" s="42" t="s">
        <v>80</v>
      </c>
      <c r="B276" s="43" t="s">
        <v>316</v>
      </c>
      <c r="C276" s="8" t="s">
        <v>26</v>
      </c>
      <c r="D276" s="9"/>
      <c r="E276" s="43">
        <v>1</v>
      </c>
      <c r="F276" s="11">
        <f>ROUND(D276*E276,2)</f>
        <v>0</v>
      </c>
      <c r="G276" s="12"/>
      <c r="H276" s="13">
        <f>IF(G276="odwrotne obciążenie",F276,ROUND(F276*(1+G276),2))</f>
        <v>0</v>
      </c>
    </row>
    <row r="277" spans="1:8" ht="30.75" thickBot="1" x14ac:dyDescent="0.3">
      <c r="A277" s="42" t="s">
        <v>81</v>
      </c>
      <c r="B277" s="44" t="s">
        <v>317</v>
      </c>
      <c r="C277" s="8" t="s">
        <v>26</v>
      </c>
      <c r="D277" s="9"/>
      <c r="E277" s="43">
        <v>1</v>
      </c>
      <c r="F277" s="11">
        <f t="shared" ref="F277:F282" si="38">ROUND(D277*E277,2)</f>
        <v>0</v>
      </c>
      <c r="G277" s="12"/>
      <c r="H277" s="13">
        <f t="shared" ref="H277:H282" si="39">IF(G277="odwrotne obciążenie",F277,ROUND(F277*(1+G277),2))</f>
        <v>0</v>
      </c>
    </row>
    <row r="278" spans="1:8" ht="30.75" thickBot="1" x14ac:dyDescent="0.3">
      <c r="A278" s="42" t="s">
        <v>82</v>
      </c>
      <c r="B278" s="44" t="s">
        <v>318</v>
      </c>
      <c r="C278" s="8" t="s">
        <v>26</v>
      </c>
      <c r="D278" s="9"/>
      <c r="E278" s="43">
        <v>1</v>
      </c>
      <c r="F278" s="11">
        <f t="shared" si="38"/>
        <v>0</v>
      </c>
      <c r="G278" s="12"/>
      <c r="H278" s="13">
        <f t="shared" si="39"/>
        <v>0</v>
      </c>
    </row>
    <row r="279" spans="1:8" ht="30.75" thickBot="1" x14ac:dyDescent="0.3">
      <c r="A279" s="42" t="s">
        <v>83</v>
      </c>
      <c r="B279" s="44" t="s">
        <v>319</v>
      </c>
      <c r="C279" s="8" t="s">
        <v>26</v>
      </c>
      <c r="D279" s="9"/>
      <c r="E279" s="43">
        <v>1</v>
      </c>
      <c r="F279" s="11">
        <f t="shared" si="38"/>
        <v>0</v>
      </c>
      <c r="G279" s="12"/>
      <c r="H279" s="13">
        <f t="shared" si="39"/>
        <v>0</v>
      </c>
    </row>
    <row r="280" spans="1:8" ht="30.75" thickBot="1" x14ac:dyDescent="0.3">
      <c r="A280" s="42" t="s">
        <v>84</v>
      </c>
      <c r="B280" s="44" t="s">
        <v>320</v>
      </c>
      <c r="C280" s="8" t="s">
        <v>26</v>
      </c>
      <c r="D280" s="9"/>
      <c r="E280" s="43">
        <v>1</v>
      </c>
      <c r="F280" s="11">
        <f t="shared" si="38"/>
        <v>0</v>
      </c>
      <c r="G280" s="12"/>
      <c r="H280" s="13">
        <f t="shared" si="39"/>
        <v>0</v>
      </c>
    </row>
    <row r="281" spans="1:8" ht="30.75" thickBot="1" x14ac:dyDescent="0.3">
      <c r="A281" s="42" t="s">
        <v>85</v>
      </c>
      <c r="B281" s="44" t="s">
        <v>321</v>
      </c>
      <c r="C281" s="8" t="s">
        <v>26</v>
      </c>
      <c r="D281" s="9"/>
      <c r="E281" s="43">
        <v>1</v>
      </c>
      <c r="F281" s="11">
        <f t="shared" si="38"/>
        <v>0</v>
      </c>
      <c r="G281" s="12"/>
      <c r="H281" s="13">
        <f t="shared" si="39"/>
        <v>0</v>
      </c>
    </row>
    <row r="282" spans="1:8" ht="30.75" thickBot="1" x14ac:dyDescent="0.3">
      <c r="A282" s="42" t="s">
        <v>86</v>
      </c>
      <c r="B282" s="44" t="s">
        <v>322</v>
      </c>
      <c r="C282" s="8" t="s">
        <v>26</v>
      </c>
      <c r="D282" s="9"/>
      <c r="E282" s="43">
        <v>1</v>
      </c>
      <c r="F282" s="11">
        <f t="shared" si="38"/>
        <v>0</v>
      </c>
      <c r="G282" s="12"/>
      <c r="H282" s="13">
        <f t="shared" si="39"/>
        <v>0</v>
      </c>
    </row>
    <row r="283" spans="1:8" ht="19.5" customHeight="1" thickBot="1" x14ac:dyDescent="0.3">
      <c r="A283" s="58" t="s">
        <v>307</v>
      </c>
      <c r="B283" s="59"/>
      <c r="C283" s="59"/>
      <c r="D283" s="59"/>
      <c r="E283" s="46">
        <f>SUM(E276:E282)</f>
        <v>7</v>
      </c>
      <c r="F283" s="45">
        <f>SUM(F276:F282)</f>
        <v>0</v>
      </c>
      <c r="G283" s="46"/>
      <c r="H283" s="45">
        <f>SUM(H276:H282)</f>
        <v>0</v>
      </c>
    </row>
    <row r="284" spans="1:8" ht="32.25" customHeight="1" thickBot="1" x14ac:dyDescent="0.3">
      <c r="A284" s="60" t="s">
        <v>323</v>
      </c>
      <c r="B284" s="60"/>
      <c r="C284" s="60"/>
      <c r="D284" s="60"/>
      <c r="E284" s="60"/>
      <c r="F284" s="60"/>
      <c r="G284" s="60"/>
      <c r="H284" s="61"/>
    </row>
    <row r="285" spans="1:8" ht="30.75" thickBot="1" x14ac:dyDescent="0.3">
      <c r="A285" s="42" t="s">
        <v>80</v>
      </c>
      <c r="B285" s="43" t="s">
        <v>324</v>
      </c>
      <c r="C285" s="8" t="s">
        <v>26</v>
      </c>
      <c r="D285" s="9"/>
      <c r="E285" s="43">
        <v>1</v>
      </c>
      <c r="F285" s="11">
        <f>ROUND(D285*E285,2)</f>
        <v>0</v>
      </c>
      <c r="G285" s="12"/>
      <c r="H285" s="13">
        <f>IF(G285="odwrotne obciążenie",F285,ROUND(F285*(1+G285),2))</f>
        <v>0</v>
      </c>
    </row>
    <row r="286" spans="1:8" ht="30.75" thickBot="1" x14ac:dyDescent="0.3">
      <c r="A286" s="42" t="s">
        <v>81</v>
      </c>
      <c r="B286" s="44" t="s">
        <v>325</v>
      </c>
      <c r="C286" s="8" t="s">
        <v>26</v>
      </c>
      <c r="D286" s="9"/>
      <c r="E286" s="43">
        <v>1</v>
      </c>
      <c r="F286" s="11">
        <f t="shared" ref="F286:F291" si="40">ROUND(D286*E286,2)</f>
        <v>0</v>
      </c>
      <c r="G286" s="12"/>
      <c r="H286" s="13">
        <f t="shared" ref="H286:H291" si="41">IF(G286="odwrotne obciążenie",F286,ROUND(F286*(1+G286),2))</f>
        <v>0</v>
      </c>
    </row>
    <row r="287" spans="1:8" ht="30.75" thickBot="1" x14ac:dyDescent="0.3">
      <c r="A287" s="42" t="s">
        <v>82</v>
      </c>
      <c r="B287" s="44" t="s">
        <v>326</v>
      </c>
      <c r="C287" s="8" t="s">
        <v>26</v>
      </c>
      <c r="D287" s="9"/>
      <c r="E287" s="43">
        <v>1</v>
      </c>
      <c r="F287" s="11">
        <f t="shared" si="40"/>
        <v>0</v>
      </c>
      <c r="G287" s="12"/>
      <c r="H287" s="13">
        <f t="shared" si="41"/>
        <v>0</v>
      </c>
    </row>
    <row r="288" spans="1:8" ht="30.75" thickBot="1" x14ac:dyDescent="0.3">
      <c r="A288" s="42" t="s">
        <v>83</v>
      </c>
      <c r="B288" s="44" t="s">
        <v>327</v>
      </c>
      <c r="C288" s="8" t="s">
        <v>26</v>
      </c>
      <c r="D288" s="9"/>
      <c r="E288" s="43">
        <v>1</v>
      </c>
      <c r="F288" s="11">
        <f t="shared" si="40"/>
        <v>0</v>
      </c>
      <c r="G288" s="12"/>
      <c r="H288" s="13">
        <f t="shared" si="41"/>
        <v>0</v>
      </c>
    </row>
    <row r="289" spans="1:8" ht="30.75" thickBot="1" x14ac:dyDescent="0.3">
      <c r="A289" s="42" t="s">
        <v>84</v>
      </c>
      <c r="B289" s="44" t="s">
        <v>328</v>
      </c>
      <c r="C289" s="8" t="s">
        <v>26</v>
      </c>
      <c r="D289" s="9"/>
      <c r="E289" s="43">
        <v>1</v>
      </c>
      <c r="F289" s="11">
        <f t="shared" si="40"/>
        <v>0</v>
      </c>
      <c r="G289" s="12"/>
      <c r="H289" s="13">
        <f t="shared" si="41"/>
        <v>0</v>
      </c>
    </row>
    <row r="290" spans="1:8" ht="30.75" thickBot="1" x14ac:dyDescent="0.3">
      <c r="A290" s="42" t="s">
        <v>85</v>
      </c>
      <c r="B290" s="44" t="s">
        <v>329</v>
      </c>
      <c r="C290" s="8" t="s">
        <v>26</v>
      </c>
      <c r="D290" s="9"/>
      <c r="E290" s="43">
        <v>1</v>
      </c>
      <c r="F290" s="11">
        <f t="shared" si="40"/>
        <v>0</v>
      </c>
      <c r="G290" s="12"/>
      <c r="H290" s="13">
        <f t="shared" si="41"/>
        <v>0</v>
      </c>
    </row>
    <row r="291" spans="1:8" ht="30.75" thickBot="1" x14ac:dyDescent="0.3">
      <c r="A291" s="42" t="s">
        <v>86</v>
      </c>
      <c r="B291" s="44" t="s">
        <v>330</v>
      </c>
      <c r="C291" s="8" t="s">
        <v>26</v>
      </c>
      <c r="D291" s="9"/>
      <c r="E291" s="43">
        <v>1</v>
      </c>
      <c r="F291" s="11">
        <f t="shared" si="40"/>
        <v>0</v>
      </c>
      <c r="G291" s="12"/>
      <c r="H291" s="13">
        <f t="shared" si="41"/>
        <v>0</v>
      </c>
    </row>
    <row r="292" spans="1:8" ht="30.75" thickBot="1" x14ac:dyDescent="0.3">
      <c r="A292" s="42" t="s">
        <v>87</v>
      </c>
      <c r="B292" s="44" t="s">
        <v>331</v>
      </c>
      <c r="C292" s="8" t="s">
        <v>26</v>
      </c>
      <c r="D292" s="9"/>
      <c r="E292" s="43">
        <v>1</v>
      </c>
      <c r="F292" s="11">
        <f t="shared" ref="F292:F298" si="42">ROUND(D292*E292,2)</f>
        <v>0</v>
      </c>
      <c r="G292" s="12"/>
      <c r="H292" s="13">
        <f t="shared" ref="H292:H298" si="43">IF(G292="odwrotne obciążenie",F292,ROUND(F292*(1+G292),2))</f>
        <v>0</v>
      </c>
    </row>
    <row r="293" spans="1:8" ht="30.75" thickBot="1" x14ac:dyDescent="0.3">
      <c r="A293" s="42" t="s">
        <v>88</v>
      </c>
      <c r="B293" s="44" t="s">
        <v>332</v>
      </c>
      <c r="C293" s="8" t="s">
        <v>26</v>
      </c>
      <c r="D293" s="9"/>
      <c r="E293" s="43">
        <v>1</v>
      </c>
      <c r="F293" s="11">
        <f t="shared" si="42"/>
        <v>0</v>
      </c>
      <c r="G293" s="12"/>
      <c r="H293" s="13">
        <f t="shared" si="43"/>
        <v>0</v>
      </c>
    </row>
    <row r="294" spans="1:8" ht="30.75" thickBot="1" x14ac:dyDescent="0.3">
      <c r="A294" s="42" t="s">
        <v>89</v>
      </c>
      <c r="B294" s="44" t="s">
        <v>333</v>
      </c>
      <c r="C294" s="8" t="s">
        <v>26</v>
      </c>
      <c r="D294" s="9"/>
      <c r="E294" s="43">
        <v>1</v>
      </c>
      <c r="F294" s="11">
        <f t="shared" si="42"/>
        <v>0</v>
      </c>
      <c r="G294" s="12"/>
      <c r="H294" s="13">
        <f t="shared" si="43"/>
        <v>0</v>
      </c>
    </row>
    <row r="295" spans="1:8" ht="30.75" thickBot="1" x14ac:dyDescent="0.3">
      <c r="A295" s="42" t="s">
        <v>171</v>
      </c>
      <c r="B295" s="44" t="s">
        <v>334</v>
      </c>
      <c r="C295" s="8" t="s">
        <v>26</v>
      </c>
      <c r="D295" s="9"/>
      <c r="E295" s="43">
        <v>1</v>
      </c>
      <c r="F295" s="11">
        <f t="shared" si="42"/>
        <v>0</v>
      </c>
      <c r="G295" s="12"/>
      <c r="H295" s="13">
        <f t="shared" si="43"/>
        <v>0</v>
      </c>
    </row>
    <row r="296" spans="1:8" ht="30.75" thickBot="1" x14ac:dyDescent="0.3">
      <c r="A296" s="42" t="s">
        <v>172</v>
      </c>
      <c r="B296" s="44" t="s">
        <v>335</v>
      </c>
      <c r="C296" s="8" t="s">
        <v>26</v>
      </c>
      <c r="D296" s="9"/>
      <c r="E296" s="43">
        <v>1</v>
      </c>
      <c r="F296" s="11">
        <f t="shared" si="42"/>
        <v>0</v>
      </c>
      <c r="G296" s="12"/>
      <c r="H296" s="13">
        <f t="shared" si="43"/>
        <v>0</v>
      </c>
    </row>
    <row r="297" spans="1:8" ht="30.75" thickBot="1" x14ac:dyDescent="0.3">
      <c r="A297" s="42" t="s">
        <v>173</v>
      </c>
      <c r="B297" s="44" t="s">
        <v>336</v>
      </c>
      <c r="C297" s="8" t="s">
        <v>26</v>
      </c>
      <c r="D297" s="9"/>
      <c r="E297" s="43">
        <v>1</v>
      </c>
      <c r="F297" s="11">
        <f t="shared" si="42"/>
        <v>0</v>
      </c>
      <c r="G297" s="12"/>
      <c r="H297" s="13">
        <f t="shared" si="43"/>
        <v>0</v>
      </c>
    </row>
    <row r="298" spans="1:8" ht="30.75" thickBot="1" x14ac:dyDescent="0.3">
      <c r="A298" s="42" t="s">
        <v>174</v>
      </c>
      <c r="B298" s="44" t="s">
        <v>337</v>
      </c>
      <c r="C298" s="8" t="s">
        <v>26</v>
      </c>
      <c r="D298" s="9"/>
      <c r="E298" s="43">
        <v>1</v>
      </c>
      <c r="F298" s="11">
        <f t="shared" si="42"/>
        <v>0</v>
      </c>
      <c r="G298" s="12"/>
      <c r="H298" s="13">
        <f t="shared" si="43"/>
        <v>0</v>
      </c>
    </row>
    <row r="299" spans="1:8" ht="15.75" thickBot="1" x14ac:dyDescent="0.3">
      <c r="A299" s="58" t="s">
        <v>338</v>
      </c>
      <c r="B299" s="59"/>
      <c r="C299" s="59"/>
      <c r="D299" s="59"/>
      <c r="E299" s="46">
        <f>SUM(E285:E298)</f>
        <v>14</v>
      </c>
      <c r="F299" s="45">
        <f>SUM(F285:F298)</f>
        <v>0</v>
      </c>
      <c r="G299" s="46"/>
      <c r="H299" s="45">
        <f>SUM(H285:H298)</f>
        <v>0</v>
      </c>
    </row>
    <row r="300" spans="1:8" ht="24" customHeight="1" thickBot="1" x14ac:dyDescent="0.3">
      <c r="A300" s="60" t="s">
        <v>339</v>
      </c>
      <c r="B300" s="60"/>
      <c r="C300" s="60"/>
      <c r="D300" s="60"/>
      <c r="E300" s="60"/>
      <c r="F300" s="60"/>
      <c r="G300" s="60"/>
      <c r="H300" s="61"/>
    </row>
    <row r="301" spans="1:8" ht="30.75" thickBot="1" x14ac:dyDescent="0.3">
      <c r="A301" s="42" t="s">
        <v>80</v>
      </c>
      <c r="B301" s="43" t="s">
        <v>316</v>
      </c>
      <c r="C301" s="8" t="s">
        <v>26</v>
      </c>
      <c r="D301" s="9"/>
      <c r="E301" s="43">
        <v>1</v>
      </c>
      <c r="F301" s="11">
        <f>ROUND(D301*E301,2)</f>
        <v>0</v>
      </c>
      <c r="G301" s="12"/>
      <c r="H301" s="13">
        <f>IF(G301="odwrotne obciążenie",F301,ROUND(F301*(1+G301),2))</f>
        <v>0</v>
      </c>
    </row>
    <row r="302" spans="1:8" ht="30.75" thickBot="1" x14ac:dyDescent="0.3">
      <c r="A302" s="42" t="s">
        <v>81</v>
      </c>
      <c r="B302" s="44" t="s">
        <v>317</v>
      </c>
      <c r="C302" s="8" t="s">
        <v>26</v>
      </c>
      <c r="D302" s="9"/>
      <c r="E302" s="43">
        <v>1</v>
      </c>
      <c r="F302" s="11">
        <f t="shared" ref="F302:F305" si="44">ROUND(D302*E302,2)</f>
        <v>0</v>
      </c>
      <c r="G302" s="12"/>
      <c r="H302" s="13">
        <f t="shared" ref="H302:H305" si="45">IF(G302="odwrotne obciążenie",F302,ROUND(F302*(1+G302),2))</f>
        <v>0</v>
      </c>
    </row>
    <row r="303" spans="1:8" ht="30.75" thickBot="1" x14ac:dyDescent="0.3">
      <c r="A303" s="42" t="s">
        <v>82</v>
      </c>
      <c r="B303" s="44" t="s">
        <v>318</v>
      </c>
      <c r="C303" s="8" t="s">
        <v>26</v>
      </c>
      <c r="D303" s="9"/>
      <c r="E303" s="43">
        <v>1</v>
      </c>
      <c r="F303" s="11">
        <f t="shared" si="44"/>
        <v>0</v>
      </c>
      <c r="G303" s="12"/>
      <c r="H303" s="13">
        <f t="shared" si="45"/>
        <v>0</v>
      </c>
    </row>
    <row r="304" spans="1:8" ht="30.75" thickBot="1" x14ac:dyDescent="0.3">
      <c r="A304" s="42" t="s">
        <v>83</v>
      </c>
      <c r="B304" s="44" t="s">
        <v>319</v>
      </c>
      <c r="C304" s="8" t="s">
        <v>26</v>
      </c>
      <c r="D304" s="9"/>
      <c r="E304" s="43">
        <v>1</v>
      </c>
      <c r="F304" s="11">
        <f t="shared" si="44"/>
        <v>0</v>
      </c>
      <c r="G304" s="12"/>
      <c r="H304" s="13">
        <f t="shared" si="45"/>
        <v>0</v>
      </c>
    </row>
    <row r="305" spans="1:8" ht="30.75" thickBot="1" x14ac:dyDescent="0.3">
      <c r="A305" s="42" t="s">
        <v>84</v>
      </c>
      <c r="B305" s="44" t="s">
        <v>320</v>
      </c>
      <c r="C305" s="8" t="s">
        <v>26</v>
      </c>
      <c r="D305" s="9"/>
      <c r="E305" s="43">
        <v>1</v>
      </c>
      <c r="F305" s="11">
        <f t="shared" si="44"/>
        <v>0</v>
      </c>
      <c r="G305" s="12"/>
      <c r="H305" s="13">
        <f t="shared" si="45"/>
        <v>0</v>
      </c>
    </row>
    <row r="306" spans="1:8" ht="15.75" thickBot="1" x14ac:dyDescent="0.3">
      <c r="A306" s="58" t="s">
        <v>108</v>
      </c>
      <c r="B306" s="59"/>
      <c r="C306" s="59"/>
      <c r="D306" s="59"/>
      <c r="E306" s="46">
        <f>SUM(E301:E305)</f>
        <v>5</v>
      </c>
      <c r="F306" s="45">
        <f>SUM(F301:F305)</f>
        <v>0</v>
      </c>
      <c r="G306" s="46"/>
      <c r="H306" s="45">
        <f>SUM(H301:H305)</f>
        <v>0</v>
      </c>
    </row>
    <row r="307" spans="1:8" ht="33.75" customHeight="1" thickBot="1" x14ac:dyDescent="0.3">
      <c r="A307" s="60" t="s">
        <v>340</v>
      </c>
      <c r="B307" s="60"/>
      <c r="C307" s="60"/>
      <c r="D307" s="60"/>
      <c r="E307" s="60"/>
      <c r="F307" s="60"/>
      <c r="G307" s="60"/>
      <c r="H307" s="61"/>
    </row>
    <row r="308" spans="1:8" ht="32.25" thickBot="1" x14ac:dyDescent="0.3">
      <c r="A308" s="42" t="s">
        <v>80</v>
      </c>
      <c r="B308" s="43" t="s">
        <v>341</v>
      </c>
      <c r="C308" s="8" t="s">
        <v>26</v>
      </c>
      <c r="D308" s="9"/>
      <c r="E308" s="43">
        <v>1</v>
      </c>
      <c r="F308" s="11">
        <f>ROUND(D308*E308,2)</f>
        <v>0</v>
      </c>
      <c r="G308" s="12"/>
      <c r="H308" s="13">
        <f>IF(G308="odwrotne obciążenie",F308,ROUND(F308*(1+G308),2))</f>
        <v>0</v>
      </c>
    </row>
    <row r="309" spans="1:8" ht="32.25" thickBot="1" x14ac:dyDescent="0.3">
      <c r="A309" s="42" t="s">
        <v>81</v>
      </c>
      <c r="B309" s="44" t="s">
        <v>342</v>
      </c>
      <c r="C309" s="8" t="s">
        <v>26</v>
      </c>
      <c r="D309" s="9"/>
      <c r="E309" s="43">
        <v>1</v>
      </c>
      <c r="F309" s="11">
        <f t="shared" ref="F309:F313" si="46">ROUND(D309*E309,2)</f>
        <v>0</v>
      </c>
      <c r="G309" s="12"/>
      <c r="H309" s="13">
        <f t="shared" ref="H309:H313" si="47">IF(G309="odwrotne obciążenie",F309,ROUND(F309*(1+G309),2))</f>
        <v>0</v>
      </c>
    </row>
    <row r="310" spans="1:8" ht="32.25" thickBot="1" x14ac:dyDescent="0.3">
      <c r="A310" s="42" t="s">
        <v>82</v>
      </c>
      <c r="B310" s="44" t="s">
        <v>343</v>
      </c>
      <c r="C310" s="8" t="s">
        <v>26</v>
      </c>
      <c r="D310" s="9"/>
      <c r="E310" s="43">
        <v>1</v>
      </c>
      <c r="F310" s="11">
        <f t="shared" si="46"/>
        <v>0</v>
      </c>
      <c r="G310" s="12"/>
      <c r="H310" s="13">
        <f t="shared" si="47"/>
        <v>0</v>
      </c>
    </row>
    <row r="311" spans="1:8" ht="32.25" thickBot="1" x14ac:dyDescent="0.3">
      <c r="A311" s="42" t="s">
        <v>83</v>
      </c>
      <c r="B311" s="44" t="s">
        <v>344</v>
      </c>
      <c r="C311" s="8" t="s">
        <v>26</v>
      </c>
      <c r="D311" s="9"/>
      <c r="E311" s="43">
        <v>1</v>
      </c>
      <c r="F311" s="11">
        <f t="shared" si="46"/>
        <v>0</v>
      </c>
      <c r="G311" s="12"/>
      <c r="H311" s="13">
        <f t="shared" si="47"/>
        <v>0</v>
      </c>
    </row>
    <row r="312" spans="1:8" ht="32.25" thickBot="1" x14ac:dyDescent="0.3">
      <c r="A312" s="42" t="s">
        <v>84</v>
      </c>
      <c r="B312" s="44" t="s">
        <v>345</v>
      </c>
      <c r="C312" s="8" t="s">
        <v>26</v>
      </c>
      <c r="D312" s="9"/>
      <c r="E312" s="43">
        <v>1</v>
      </c>
      <c r="F312" s="11">
        <f t="shared" si="46"/>
        <v>0</v>
      </c>
      <c r="G312" s="12"/>
      <c r="H312" s="13">
        <f t="shared" si="47"/>
        <v>0</v>
      </c>
    </row>
    <row r="313" spans="1:8" ht="32.25" thickBot="1" x14ac:dyDescent="0.3">
      <c r="A313" s="42" t="s">
        <v>85</v>
      </c>
      <c r="B313" s="44" t="s">
        <v>346</v>
      </c>
      <c r="C313" s="8" t="s">
        <v>26</v>
      </c>
      <c r="D313" s="9"/>
      <c r="E313" s="43">
        <v>1</v>
      </c>
      <c r="F313" s="11">
        <f t="shared" si="46"/>
        <v>0</v>
      </c>
      <c r="G313" s="12"/>
      <c r="H313" s="13">
        <f t="shared" si="47"/>
        <v>0</v>
      </c>
    </row>
    <row r="314" spans="1:8" ht="15.75" thickBot="1" x14ac:dyDescent="0.3">
      <c r="A314" s="58" t="s">
        <v>108</v>
      </c>
      <c r="B314" s="59"/>
      <c r="C314" s="59"/>
      <c r="D314" s="59"/>
      <c r="E314" s="46">
        <f>SUM(E308:E313)</f>
        <v>6</v>
      </c>
      <c r="F314" s="45">
        <f>SUM(F308:F313)</f>
        <v>0</v>
      </c>
      <c r="G314" s="46"/>
      <c r="H314" s="45">
        <f>SUM(H308:H313)</f>
        <v>0</v>
      </c>
    </row>
    <row r="315" spans="1:8" ht="24.75" customHeight="1" thickBot="1" x14ac:dyDescent="0.3">
      <c r="A315" s="60" t="s">
        <v>347</v>
      </c>
      <c r="B315" s="60"/>
      <c r="C315" s="60"/>
      <c r="D315" s="60"/>
      <c r="E315" s="60"/>
      <c r="F315" s="60"/>
      <c r="G315" s="60"/>
      <c r="H315" s="61"/>
    </row>
    <row r="316" spans="1:8" ht="15.75" thickBot="1" x14ac:dyDescent="0.3">
      <c r="A316" s="42" t="s">
        <v>80</v>
      </c>
      <c r="B316" s="43" t="s">
        <v>288</v>
      </c>
      <c r="C316" s="8" t="s">
        <v>26</v>
      </c>
      <c r="D316" s="9"/>
      <c r="E316" s="43">
        <v>1</v>
      </c>
      <c r="F316" s="11">
        <f>ROUND(D316*E316,2)</f>
        <v>0</v>
      </c>
      <c r="G316" s="12"/>
      <c r="H316" s="13">
        <f>IF(G316="odwrotne obciążenie",F316,ROUND(F316*(1+G316),2))</f>
        <v>0</v>
      </c>
    </row>
    <row r="317" spans="1:8" ht="15.75" thickBot="1" x14ac:dyDescent="0.3">
      <c r="A317" s="42" t="s">
        <v>81</v>
      </c>
      <c r="B317" s="44" t="s">
        <v>289</v>
      </c>
      <c r="C317" s="8" t="s">
        <v>26</v>
      </c>
      <c r="D317" s="9"/>
      <c r="E317" s="43">
        <v>1</v>
      </c>
      <c r="F317" s="11">
        <f t="shared" ref="F317:F320" si="48">ROUND(D317*E317,2)</f>
        <v>0</v>
      </c>
      <c r="G317" s="12"/>
      <c r="H317" s="13">
        <f t="shared" ref="H317:H320" si="49">IF(G317="odwrotne obciążenie",F317,ROUND(F317*(1+G317),2))</f>
        <v>0</v>
      </c>
    </row>
    <row r="318" spans="1:8" ht="15.75" thickBot="1" x14ac:dyDescent="0.3">
      <c r="A318" s="42" t="s">
        <v>82</v>
      </c>
      <c r="B318" s="44" t="s">
        <v>290</v>
      </c>
      <c r="C318" s="8" t="s">
        <v>26</v>
      </c>
      <c r="D318" s="9"/>
      <c r="E318" s="43">
        <v>1</v>
      </c>
      <c r="F318" s="11">
        <f t="shared" si="48"/>
        <v>0</v>
      </c>
      <c r="G318" s="12"/>
      <c r="H318" s="13">
        <f t="shared" si="49"/>
        <v>0</v>
      </c>
    </row>
    <row r="319" spans="1:8" ht="15.75" thickBot="1" x14ac:dyDescent="0.3">
      <c r="A319" s="42" t="s">
        <v>83</v>
      </c>
      <c r="B319" s="44" t="s">
        <v>291</v>
      </c>
      <c r="C319" s="8" t="s">
        <v>26</v>
      </c>
      <c r="D319" s="9"/>
      <c r="E319" s="43">
        <v>1</v>
      </c>
      <c r="F319" s="11">
        <f t="shared" si="48"/>
        <v>0</v>
      </c>
      <c r="G319" s="12"/>
      <c r="H319" s="13">
        <f t="shared" si="49"/>
        <v>0</v>
      </c>
    </row>
    <row r="320" spans="1:8" ht="15.75" thickBot="1" x14ac:dyDescent="0.3">
      <c r="A320" s="42" t="s">
        <v>84</v>
      </c>
      <c r="B320" s="44" t="s">
        <v>292</v>
      </c>
      <c r="C320" s="8" t="s">
        <v>26</v>
      </c>
      <c r="D320" s="9"/>
      <c r="E320" s="43">
        <v>1</v>
      </c>
      <c r="F320" s="11">
        <f t="shared" si="48"/>
        <v>0</v>
      </c>
      <c r="G320" s="12"/>
      <c r="H320" s="13">
        <f t="shared" si="49"/>
        <v>0</v>
      </c>
    </row>
    <row r="321" spans="1:8" ht="15.75" thickBot="1" x14ac:dyDescent="0.3">
      <c r="A321" s="58" t="s">
        <v>108</v>
      </c>
      <c r="B321" s="59"/>
      <c r="C321" s="59"/>
      <c r="D321" s="59"/>
      <c r="E321" s="46">
        <f>SUM(E316:E320)</f>
        <v>5</v>
      </c>
      <c r="F321" s="45">
        <f>SUM(F316:F320)</f>
        <v>0</v>
      </c>
      <c r="G321" s="46"/>
      <c r="H321" s="45">
        <f>SUM(H316:H320)</f>
        <v>0</v>
      </c>
    </row>
    <row r="322" spans="1:8" ht="27" customHeight="1" thickBot="1" x14ac:dyDescent="0.3">
      <c r="A322" s="60" t="s">
        <v>348</v>
      </c>
      <c r="B322" s="60"/>
      <c r="C322" s="60"/>
      <c r="D322" s="60"/>
      <c r="E322" s="60"/>
      <c r="F322" s="60"/>
      <c r="G322" s="60"/>
      <c r="H322" s="61"/>
    </row>
    <row r="323" spans="1:8" ht="30.75" thickBot="1" x14ac:dyDescent="0.3">
      <c r="A323" s="42" t="s">
        <v>80</v>
      </c>
      <c r="B323" s="43" t="s">
        <v>349</v>
      </c>
      <c r="C323" s="8" t="s">
        <v>26</v>
      </c>
      <c r="D323" s="9"/>
      <c r="E323" s="43">
        <v>1</v>
      </c>
      <c r="F323" s="11">
        <f>ROUND(D323*E323,2)</f>
        <v>0</v>
      </c>
      <c r="G323" s="12"/>
      <c r="H323" s="13">
        <f>IF(G323="odwrotne obciążenie",F323,ROUND(F323*(1+G323),2))</f>
        <v>0</v>
      </c>
    </row>
    <row r="324" spans="1:8" ht="30.75" thickBot="1" x14ac:dyDescent="0.3">
      <c r="A324" s="42" t="s">
        <v>81</v>
      </c>
      <c r="B324" s="44" t="s">
        <v>350</v>
      </c>
      <c r="C324" s="8" t="s">
        <v>26</v>
      </c>
      <c r="D324" s="9"/>
      <c r="E324" s="43">
        <v>1</v>
      </c>
      <c r="F324" s="11">
        <f t="shared" ref="F324:F328" si="50">ROUND(D324*E324,2)</f>
        <v>0</v>
      </c>
      <c r="G324" s="12"/>
      <c r="H324" s="13">
        <f t="shared" ref="H324:H328" si="51">IF(G324="odwrotne obciążenie",F324,ROUND(F324*(1+G324),2))</f>
        <v>0</v>
      </c>
    </row>
    <row r="325" spans="1:8" ht="30.75" thickBot="1" x14ac:dyDescent="0.3">
      <c r="A325" s="42" t="s">
        <v>82</v>
      </c>
      <c r="B325" s="44" t="s">
        <v>351</v>
      </c>
      <c r="C325" s="8" t="s">
        <v>26</v>
      </c>
      <c r="D325" s="9"/>
      <c r="E325" s="43">
        <v>1</v>
      </c>
      <c r="F325" s="11">
        <f t="shared" si="50"/>
        <v>0</v>
      </c>
      <c r="G325" s="12"/>
      <c r="H325" s="13">
        <f t="shared" si="51"/>
        <v>0</v>
      </c>
    </row>
    <row r="326" spans="1:8" ht="30.75" thickBot="1" x14ac:dyDescent="0.3">
      <c r="A326" s="42" t="s">
        <v>83</v>
      </c>
      <c r="B326" s="44" t="s">
        <v>352</v>
      </c>
      <c r="C326" s="8" t="s">
        <v>26</v>
      </c>
      <c r="D326" s="9"/>
      <c r="E326" s="43">
        <v>1</v>
      </c>
      <c r="F326" s="11">
        <f t="shared" si="50"/>
        <v>0</v>
      </c>
      <c r="G326" s="12"/>
      <c r="H326" s="13">
        <f t="shared" si="51"/>
        <v>0</v>
      </c>
    </row>
    <row r="327" spans="1:8" ht="30.75" thickBot="1" x14ac:dyDescent="0.3">
      <c r="A327" s="42" t="s">
        <v>84</v>
      </c>
      <c r="B327" s="44" t="s">
        <v>353</v>
      </c>
      <c r="C327" s="8" t="s">
        <v>26</v>
      </c>
      <c r="D327" s="9"/>
      <c r="E327" s="43">
        <v>1</v>
      </c>
      <c r="F327" s="11">
        <f t="shared" si="50"/>
        <v>0</v>
      </c>
      <c r="G327" s="12"/>
      <c r="H327" s="13">
        <f t="shared" si="51"/>
        <v>0</v>
      </c>
    </row>
    <row r="328" spans="1:8" ht="30.75" thickBot="1" x14ac:dyDescent="0.3">
      <c r="A328" s="42" t="s">
        <v>85</v>
      </c>
      <c r="B328" s="44" t="s">
        <v>354</v>
      </c>
      <c r="C328" s="8" t="s">
        <v>26</v>
      </c>
      <c r="D328" s="9"/>
      <c r="E328" s="43">
        <v>1</v>
      </c>
      <c r="F328" s="11">
        <f t="shared" si="50"/>
        <v>0</v>
      </c>
      <c r="G328" s="12"/>
      <c r="H328" s="13">
        <f t="shared" si="51"/>
        <v>0</v>
      </c>
    </row>
    <row r="329" spans="1:8" ht="15.75" thickBot="1" x14ac:dyDescent="0.3">
      <c r="A329" s="58" t="s">
        <v>262</v>
      </c>
      <c r="B329" s="59"/>
      <c r="C329" s="59"/>
      <c r="D329" s="59"/>
      <c r="E329" s="46">
        <f>SUM(E323:E328)</f>
        <v>6</v>
      </c>
      <c r="F329" s="45">
        <f>SUM(F323:F328)</f>
        <v>0</v>
      </c>
      <c r="G329" s="46"/>
      <c r="H329" s="45">
        <f>SUM(H323:H328)</f>
        <v>0</v>
      </c>
    </row>
    <row r="330" spans="1:8" ht="30" customHeight="1" thickBot="1" x14ac:dyDescent="0.3">
      <c r="A330" s="60" t="s">
        <v>355</v>
      </c>
      <c r="B330" s="60"/>
      <c r="C330" s="60"/>
      <c r="D330" s="60"/>
      <c r="E330" s="60"/>
      <c r="F330" s="60"/>
      <c r="G330" s="60"/>
      <c r="H330" s="61"/>
    </row>
    <row r="331" spans="1:8" ht="30.75" thickBot="1" x14ac:dyDescent="0.3">
      <c r="A331" s="42" t="s">
        <v>80</v>
      </c>
      <c r="B331" s="43" t="s">
        <v>349</v>
      </c>
      <c r="C331" s="8" t="s">
        <v>26</v>
      </c>
      <c r="D331" s="9"/>
      <c r="E331" s="43">
        <v>1</v>
      </c>
      <c r="F331" s="11">
        <f>ROUND(D331*E331,2)</f>
        <v>0</v>
      </c>
      <c r="G331" s="12"/>
      <c r="H331" s="13">
        <f>IF(G331="odwrotne obciążenie",F331,ROUND(F331*(1+G331),2))</f>
        <v>0</v>
      </c>
    </row>
    <row r="332" spans="1:8" ht="30.75" thickBot="1" x14ac:dyDescent="0.3">
      <c r="A332" s="42" t="s">
        <v>81</v>
      </c>
      <c r="B332" s="44" t="s">
        <v>350</v>
      </c>
      <c r="C332" s="8" t="s">
        <v>26</v>
      </c>
      <c r="D332" s="9"/>
      <c r="E332" s="43">
        <v>1</v>
      </c>
      <c r="F332" s="11">
        <f t="shared" ref="F332:F336" si="52">ROUND(D332*E332,2)</f>
        <v>0</v>
      </c>
      <c r="G332" s="12"/>
      <c r="H332" s="13">
        <f t="shared" ref="H332:H336" si="53">IF(G332="odwrotne obciążenie",F332,ROUND(F332*(1+G332),2))</f>
        <v>0</v>
      </c>
    </row>
    <row r="333" spans="1:8" ht="30.75" thickBot="1" x14ac:dyDescent="0.3">
      <c r="A333" s="42" t="s">
        <v>82</v>
      </c>
      <c r="B333" s="44" t="s">
        <v>351</v>
      </c>
      <c r="C333" s="8" t="s">
        <v>26</v>
      </c>
      <c r="D333" s="9"/>
      <c r="E333" s="43">
        <v>1</v>
      </c>
      <c r="F333" s="11">
        <f t="shared" si="52"/>
        <v>0</v>
      </c>
      <c r="G333" s="12"/>
      <c r="H333" s="13">
        <f t="shared" si="53"/>
        <v>0</v>
      </c>
    </row>
    <row r="334" spans="1:8" ht="30.75" thickBot="1" x14ac:dyDescent="0.3">
      <c r="A334" s="42" t="s">
        <v>83</v>
      </c>
      <c r="B334" s="44" t="s">
        <v>352</v>
      </c>
      <c r="C334" s="8" t="s">
        <v>26</v>
      </c>
      <c r="D334" s="9"/>
      <c r="E334" s="43">
        <v>1</v>
      </c>
      <c r="F334" s="11">
        <f t="shared" si="52"/>
        <v>0</v>
      </c>
      <c r="G334" s="12"/>
      <c r="H334" s="13">
        <f t="shared" si="53"/>
        <v>0</v>
      </c>
    </row>
    <row r="335" spans="1:8" ht="30.75" thickBot="1" x14ac:dyDescent="0.3">
      <c r="A335" s="42" t="s">
        <v>84</v>
      </c>
      <c r="B335" s="44" t="s">
        <v>353</v>
      </c>
      <c r="C335" s="8" t="s">
        <v>26</v>
      </c>
      <c r="D335" s="9"/>
      <c r="E335" s="43">
        <v>1</v>
      </c>
      <c r="F335" s="11">
        <f t="shared" si="52"/>
        <v>0</v>
      </c>
      <c r="G335" s="12"/>
      <c r="H335" s="13">
        <f t="shared" si="53"/>
        <v>0</v>
      </c>
    </row>
    <row r="336" spans="1:8" ht="30.75" thickBot="1" x14ac:dyDescent="0.3">
      <c r="A336" s="42" t="s">
        <v>85</v>
      </c>
      <c r="B336" s="44" t="s">
        <v>354</v>
      </c>
      <c r="C336" s="8" t="s">
        <v>26</v>
      </c>
      <c r="D336" s="9"/>
      <c r="E336" s="43">
        <v>1</v>
      </c>
      <c r="F336" s="11">
        <f t="shared" si="52"/>
        <v>0</v>
      </c>
      <c r="G336" s="12"/>
      <c r="H336" s="13">
        <f t="shared" si="53"/>
        <v>0</v>
      </c>
    </row>
    <row r="337" spans="1:8" ht="15.75" thickBot="1" x14ac:dyDescent="0.3">
      <c r="A337" s="58" t="s">
        <v>262</v>
      </c>
      <c r="B337" s="59"/>
      <c r="C337" s="59"/>
      <c r="D337" s="59"/>
      <c r="E337" s="46">
        <f>SUM(E331:E336)</f>
        <v>6</v>
      </c>
      <c r="F337" s="45">
        <f>SUM(F331:F336)</f>
        <v>0</v>
      </c>
      <c r="G337" s="46"/>
      <c r="H337" s="45">
        <f>SUM(H331:H336)</f>
        <v>0</v>
      </c>
    </row>
    <row r="338" spans="1:8" ht="23.25" customHeight="1" thickBot="1" x14ac:dyDescent="0.3">
      <c r="A338" s="60" t="s">
        <v>356</v>
      </c>
      <c r="B338" s="60"/>
      <c r="C338" s="60"/>
      <c r="D338" s="60"/>
      <c r="E338" s="60"/>
      <c r="F338" s="60"/>
      <c r="G338" s="60"/>
      <c r="H338" s="61"/>
    </row>
    <row r="339" spans="1:8" ht="30.75" thickBot="1" x14ac:dyDescent="0.3">
      <c r="A339" s="42" t="s">
        <v>80</v>
      </c>
      <c r="B339" s="43" t="s">
        <v>349</v>
      </c>
      <c r="C339" s="8" t="s">
        <v>26</v>
      </c>
      <c r="D339" s="9"/>
      <c r="E339" s="43">
        <v>1</v>
      </c>
      <c r="F339" s="11">
        <f>ROUND(D339*E339,2)</f>
        <v>0</v>
      </c>
      <c r="G339" s="12"/>
      <c r="H339" s="13">
        <f>IF(G339="odwrotne obciążenie",F339,ROUND(F339*(1+G339),2))</f>
        <v>0</v>
      </c>
    </row>
    <row r="340" spans="1:8" ht="30.75" thickBot="1" x14ac:dyDescent="0.3">
      <c r="A340" s="42" t="s">
        <v>81</v>
      </c>
      <c r="B340" s="44" t="s">
        <v>350</v>
      </c>
      <c r="C340" s="8" t="s">
        <v>26</v>
      </c>
      <c r="D340" s="9"/>
      <c r="E340" s="43">
        <v>1</v>
      </c>
      <c r="F340" s="11">
        <f t="shared" ref="F340:F344" si="54">ROUND(D340*E340,2)</f>
        <v>0</v>
      </c>
      <c r="G340" s="12"/>
      <c r="H340" s="13">
        <f t="shared" ref="H340:H344" si="55">IF(G340="odwrotne obciążenie",F340,ROUND(F340*(1+G340),2))</f>
        <v>0</v>
      </c>
    </row>
    <row r="341" spans="1:8" ht="30.75" thickBot="1" x14ac:dyDescent="0.3">
      <c r="A341" s="42" t="s">
        <v>82</v>
      </c>
      <c r="B341" s="44" t="s">
        <v>351</v>
      </c>
      <c r="C341" s="8" t="s">
        <v>26</v>
      </c>
      <c r="D341" s="9"/>
      <c r="E341" s="43">
        <v>1</v>
      </c>
      <c r="F341" s="11">
        <f t="shared" si="54"/>
        <v>0</v>
      </c>
      <c r="G341" s="12"/>
      <c r="H341" s="13">
        <f t="shared" si="55"/>
        <v>0</v>
      </c>
    </row>
    <row r="342" spans="1:8" ht="30.75" thickBot="1" x14ac:dyDescent="0.3">
      <c r="A342" s="42" t="s">
        <v>83</v>
      </c>
      <c r="B342" s="44" t="s">
        <v>352</v>
      </c>
      <c r="C342" s="8" t="s">
        <v>26</v>
      </c>
      <c r="D342" s="9"/>
      <c r="E342" s="43">
        <v>1</v>
      </c>
      <c r="F342" s="11">
        <f t="shared" si="54"/>
        <v>0</v>
      </c>
      <c r="G342" s="12"/>
      <c r="H342" s="13">
        <f t="shared" si="55"/>
        <v>0</v>
      </c>
    </row>
    <row r="343" spans="1:8" ht="30.75" thickBot="1" x14ac:dyDescent="0.3">
      <c r="A343" s="42" t="s">
        <v>84</v>
      </c>
      <c r="B343" s="44" t="s">
        <v>353</v>
      </c>
      <c r="C343" s="8" t="s">
        <v>26</v>
      </c>
      <c r="D343" s="9"/>
      <c r="E343" s="43">
        <v>1</v>
      </c>
      <c r="F343" s="11">
        <f t="shared" si="54"/>
        <v>0</v>
      </c>
      <c r="G343" s="12"/>
      <c r="H343" s="13">
        <f t="shared" si="55"/>
        <v>0</v>
      </c>
    </row>
    <row r="344" spans="1:8" ht="30.75" thickBot="1" x14ac:dyDescent="0.3">
      <c r="A344" s="42" t="s">
        <v>85</v>
      </c>
      <c r="B344" s="44" t="s">
        <v>354</v>
      </c>
      <c r="C344" s="8" t="s">
        <v>26</v>
      </c>
      <c r="D344" s="9"/>
      <c r="E344" s="43">
        <v>1</v>
      </c>
      <c r="F344" s="11">
        <f t="shared" si="54"/>
        <v>0</v>
      </c>
      <c r="G344" s="12"/>
      <c r="H344" s="13">
        <f t="shared" si="55"/>
        <v>0</v>
      </c>
    </row>
    <row r="345" spans="1:8" ht="15.75" thickBot="1" x14ac:dyDescent="0.3">
      <c r="A345" s="58" t="s">
        <v>262</v>
      </c>
      <c r="B345" s="59"/>
      <c r="C345" s="59"/>
      <c r="D345" s="59"/>
      <c r="E345" s="46">
        <f>SUM(E339:E344)</f>
        <v>6</v>
      </c>
      <c r="F345" s="45">
        <f>SUM(F339:F344)</f>
        <v>0</v>
      </c>
      <c r="G345" s="46"/>
      <c r="H345" s="45">
        <f>SUM(H339:H344)</f>
        <v>0</v>
      </c>
    </row>
    <row r="346" spans="1:8" ht="30" customHeight="1" thickBot="1" x14ac:dyDescent="0.3">
      <c r="A346" s="60" t="s">
        <v>357</v>
      </c>
      <c r="B346" s="60"/>
      <c r="C346" s="60"/>
      <c r="D346" s="60"/>
      <c r="E346" s="60"/>
      <c r="F346" s="60"/>
      <c r="G346" s="60"/>
      <c r="H346" s="61"/>
    </row>
    <row r="347" spans="1:8" ht="30.75" thickBot="1" x14ac:dyDescent="0.3">
      <c r="A347" s="42" t="s">
        <v>80</v>
      </c>
      <c r="B347" s="43" t="s">
        <v>358</v>
      </c>
      <c r="C347" s="8" t="s">
        <v>26</v>
      </c>
      <c r="D347" s="9"/>
      <c r="E347" s="43">
        <v>1</v>
      </c>
      <c r="F347" s="11">
        <f>ROUND(D347*E347,2)</f>
        <v>0</v>
      </c>
      <c r="G347" s="12"/>
      <c r="H347" s="13">
        <f>IF(G347="odwrotne obciążenie",F347,ROUND(F347*(1+G347),2))</f>
        <v>0</v>
      </c>
    </row>
    <row r="348" spans="1:8" ht="30.75" thickBot="1" x14ac:dyDescent="0.3">
      <c r="A348" s="42" t="s">
        <v>81</v>
      </c>
      <c r="B348" s="44" t="s">
        <v>359</v>
      </c>
      <c r="C348" s="8" t="s">
        <v>26</v>
      </c>
      <c r="D348" s="9"/>
      <c r="E348" s="43">
        <v>1</v>
      </c>
      <c r="F348" s="11">
        <f t="shared" ref="F348:F352" si="56">ROUND(D348*E348,2)</f>
        <v>0</v>
      </c>
      <c r="G348" s="12"/>
      <c r="H348" s="13">
        <f t="shared" ref="H348:H352" si="57">IF(G348="odwrotne obciążenie",F348,ROUND(F348*(1+G348),2))</f>
        <v>0</v>
      </c>
    </row>
    <row r="349" spans="1:8" ht="30.75" thickBot="1" x14ac:dyDescent="0.3">
      <c r="A349" s="42" t="s">
        <v>82</v>
      </c>
      <c r="B349" s="44" t="s">
        <v>360</v>
      </c>
      <c r="C349" s="8" t="s">
        <v>26</v>
      </c>
      <c r="D349" s="9"/>
      <c r="E349" s="43">
        <v>1</v>
      </c>
      <c r="F349" s="11">
        <f t="shared" si="56"/>
        <v>0</v>
      </c>
      <c r="G349" s="12"/>
      <c r="H349" s="13">
        <f t="shared" si="57"/>
        <v>0</v>
      </c>
    </row>
    <row r="350" spans="1:8" ht="30.75" thickBot="1" x14ac:dyDescent="0.3">
      <c r="A350" s="42" t="s">
        <v>83</v>
      </c>
      <c r="B350" s="44" t="s">
        <v>361</v>
      </c>
      <c r="C350" s="8" t="s">
        <v>26</v>
      </c>
      <c r="D350" s="9"/>
      <c r="E350" s="43">
        <v>1</v>
      </c>
      <c r="F350" s="11">
        <f t="shared" si="56"/>
        <v>0</v>
      </c>
      <c r="G350" s="12"/>
      <c r="H350" s="13">
        <f t="shared" si="57"/>
        <v>0</v>
      </c>
    </row>
    <row r="351" spans="1:8" ht="30.75" thickBot="1" x14ac:dyDescent="0.3">
      <c r="A351" s="42" t="s">
        <v>84</v>
      </c>
      <c r="B351" s="44" t="s">
        <v>362</v>
      </c>
      <c r="C351" s="8" t="s">
        <v>26</v>
      </c>
      <c r="D351" s="9"/>
      <c r="E351" s="43">
        <v>1</v>
      </c>
      <c r="F351" s="11">
        <f t="shared" si="56"/>
        <v>0</v>
      </c>
      <c r="G351" s="12"/>
      <c r="H351" s="13">
        <f t="shared" si="57"/>
        <v>0</v>
      </c>
    </row>
    <row r="352" spans="1:8" ht="30.75" thickBot="1" x14ac:dyDescent="0.3">
      <c r="A352" s="42" t="s">
        <v>85</v>
      </c>
      <c r="B352" s="44" t="s">
        <v>363</v>
      </c>
      <c r="C352" s="8" t="s">
        <v>26</v>
      </c>
      <c r="D352" s="9"/>
      <c r="E352" s="43">
        <v>1</v>
      </c>
      <c r="F352" s="11">
        <f t="shared" si="56"/>
        <v>0</v>
      </c>
      <c r="G352" s="12"/>
      <c r="H352" s="13">
        <f t="shared" si="57"/>
        <v>0</v>
      </c>
    </row>
    <row r="353" spans="1:8" ht="15.75" thickBot="1" x14ac:dyDescent="0.3">
      <c r="A353" s="58" t="s">
        <v>262</v>
      </c>
      <c r="B353" s="59"/>
      <c r="C353" s="59"/>
      <c r="D353" s="59"/>
      <c r="E353" s="46">
        <f>SUM(E347:E352)</f>
        <v>6</v>
      </c>
      <c r="F353" s="45">
        <f>SUM(F347:F352)</f>
        <v>0</v>
      </c>
      <c r="G353" s="46"/>
      <c r="H353" s="45">
        <f>SUM(H347:H352)</f>
        <v>0</v>
      </c>
    </row>
    <row r="354" spans="1:8" ht="27.75" customHeight="1" thickBot="1" x14ac:dyDescent="0.3">
      <c r="A354" s="60" t="s">
        <v>378</v>
      </c>
      <c r="B354" s="60"/>
      <c r="C354" s="60"/>
      <c r="D354" s="60"/>
      <c r="E354" s="60"/>
      <c r="F354" s="60"/>
      <c r="G354" s="60"/>
      <c r="H354" s="61"/>
    </row>
    <row r="355" spans="1:8" ht="15.75" thickBot="1" x14ac:dyDescent="0.3">
      <c r="A355" s="42" t="s">
        <v>80</v>
      </c>
      <c r="B355" s="43" t="s">
        <v>364</v>
      </c>
      <c r="C355" s="8" t="s">
        <v>26</v>
      </c>
      <c r="D355" s="9"/>
      <c r="E355" s="43">
        <v>1</v>
      </c>
      <c r="F355" s="11">
        <f>ROUND(D355*E355,2)</f>
        <v>0</v>
      </c>
      <c r="G355" s="12"/>
      <c r="H355" s="13">
        <f>IF(G355="odwrotne obciążenie",F355,ROUND(F355*(1+G355),2))</f>
        <v>0</v>
      </c>
    </row>
    <row r="356" spans="1:8" ht="15.75" thickBot="1" x14ac:dyDescent="0.3">
      <c r="A356" s="42" t="s">
        <v>81</v>
      </c>
      <c r="B356" s="44" t="s">
        <v>365</v>
      </c>
      <c r="C356" s="8" t="s">
        <v>26</v>
      </c>
      <c r="D356" s="9"/>
      <c r="E356" s="43">
        <v>1</v>
      </c>
      <c r="F356" s="11">
        <f t="shared" ref="F356:F359" si="58">ROUND(D356*E356,2)</f>
        <v>0</v>
      </c>
      <c r="G356" s="12"/>
      <c r="H356" s="13">
        <f t="shared" ref="H356:H359" si="59">IF(G356="odwrotne obciążenie",F356,ROUND(F356*(1+G356),2))</f>
        <v>0</v>
      </c>
    </row>
    <row r="357" spans="1:8" ht="15.75" thickBot="1" x14ac:dyDescent="0.3">
      <c r="A357" s="42" t="s">
        <v>82</v>
      </c>
      <c r="B357" s="44" t="s">
        <v>366</v>
      </c>
      <c r="C357" s="8" t="s">
        <v>26</v>
      </c>
      <c r="D357" s="9"/>
      <c r="E357" s="43">
        <v>1</v>
      </c>
      <c r="F357" s="11">
        <f t="shared" si="58"/>
        <v>0</v>
      </c>
      <c r="G357" s="12"/>
      <c r="H357" s="13">
        <f t="shared" si="59"/>
        <v>0</v>
      </c>
    </row>
    <row r="358" spans="1:8" ht="15.75" thickBot="1" x14ac:dyDescent="0.3">
      <c r="A358" s="42" t="s">
        <v>83</v>
      </c>
      <c r="B358" s="44" t="s">
        <v>367</v>
      </c>
      <c r="C358" s="8" t="s">
        <v>26</v>
      </c>
      <c r="D358" s="9"/>
      <c r="E358" s="43">
        <v>1</v>
      </c>
      <c r="F358" s="11">
        <f t="shared" si="58"/>
        <v>0</v>
      </c>
      <c r="G358" s="12"/>
      <c r="H358" s="13">
        <f t="shared" si="59"/>
        <v>0</v>
      </c>
    </row>
    <row r="359" spans="1:8" ht="15.75" thickBot="1" x14ac:dyDescent="0.3">
      <c r="A359" s="42" t="s">
        <v>84</v>
      </c>
      <c r="B359" s="44" t="s">
        <v>368</v>
      </c>
      <c r="C359" s="8" t="s">
        <v>26</v>
      </c>
      <c r="D359" s="9"/>
      <c r="E359" s="43">
        <v>1</v>
      </c>
      <c r="F359" s="11">
        <f t="shared" si="58"/>
        <v>0</v>
      </c>
      <c r="G359" s="12"/>
      <c r="H359" s="13">
        <f t="shared" si="59"/>
        <v>0</v>
      </c>
    </row>
    <row r="360" spans="1:8" ht="15.75" thickBot="1" x14ac:dyDescent="0.3">
      <c r="A360" s="42" t="s">
        <v>85</v>
      </c>
      <c r="B360" s="44" t="s">
        <v>369</v>
      </c>
      <c r="C360" s="8" t="s">
        <v>26</v>
      </c>
      <c r="D360" s="9"/>
      <c r="E360" s="43">
        <v>1</v>
      </c>
      <c r="F360" s="11">
        <f t="shared" ref="F360:F368" si="60">ROUND(D360*E360,2)</f>
        <v>0</v>
      </c>
      <c r="G360" s="12"/>
      <c r="H360" s="13">
        <f t="shared" ref="H360:H368" si="61">IF(G360="odwrotne obciążenie",F360,ROUND(F360*(1+G360),2))</f>
        <v>0</v>
      </c>
    </row>
    <row r="361" spans="1:8" ht="15.75" thickBot="1" x14ac:dyDescent="0.3">
      <c r="A361" s="42" t="s">
        <v>86</v>
      </c>
      <c r="B361" s="44" t="s">
        <v>370</v>
      </c>
      <c r="C361" s="8" t="s">
        <v>26</v>
      </c>
      <c r="D361" s="9"/>
      <c r="E361" s="43">
        <v>1</v>
      </c>
      <c r="F361" s="11">
        <f t="shared" si="60"/>
        <v>0</v>
      </c>
      <c r="G361" s="12"/>
      <c r="H361" s="13">
        <f t="shared" si="61"/>
        <v>0</v>
      </c>
    </row>
    <row r="362" spans="1:8" ht="15.75" thickBot="1" x14ac:dyDescent="0.3">
      <c r="A362" s="42" t="s">
        <v>87</v>
      </c>
      <c r="B362" s="44" t="s">
        <v>371</v>
      </c>
      <c r="C362" s="8" t="s">
        <v>26</v>
      </c>
      <c r="D362" s="9"/>
      <c r="E362" s="43">
        <v>1</v>
      </c>
      <c r="F362" s="11">
        <f t="shared" si="60"/>
        <v>0</v>
      </c>
      <c r="G362" s="12"/>
      <c r="H362" s="13">
        <f t="shared" si="61"/>
        <v>0</v>
      </c>
    </row>
    <row r="363" spans="1:8" ht="15.75" thickBot="1" x14ac:dyDescent="0.3">
      <c r="A363" s="42" t="s">
        <v>88</v>
      </c>
      <c r="B363" s="44" t="s">
        <v>372</v>
      </c>
      <c r="C363" s="8" t="s">
        <v>26</v>
      </c>
      <c r="D363" s="9"/>
      <c r="E363" s="43">
        <v>1</v>
      </c>
      <c r="F363" s="11">
        <f t="shared" si="60"/>
        <v>0</v>
      </c>
      <c r="G363" s="12"/>
      <c r="H363" s="13">
        <f t="shared" si="61"/>
        <v>0</v>
      </c>
    </row>
    <row r="364" spans="1:8" ht="15.75" thickBot="1" x14ac:dyDescent="0.3">
      <c r="A364" s="42" t="s">
        <v>89</v>
      </c>
      <c r="B364" s="44" t="s">
        <v>373</v>
      </c>
      <c r="C364" s="8" t="s">
        <v>26</v>
      </c>
      <c r="D364" s="9"/>
      <c r="E364" s="43">
        <v>1</v>
      </c>
      <c r="F364" s="11">
        <f t="shared" si="60"/>
        <v>0</v>
      </c>
      <c r="G364" s="12"/>
      <c r="H364" s="13">
        <f t="shared" si="61"/>
        <v>0</v>
      </c>
    </row>
    <row r="365" spans="1:8" ht="15.75" thickBot="1" x14ac:dyDescent="0.3">
      <c r="A365" s="42" t="s">
        <v>171</v>
      </c>
      <c r="B365" s="44" t="s">
        <v>374</v>
      </c>
      <c r="C365" s="8" t="s">
        <v>26</v>
      </c>
      <c r="D365" s="9"/>
      <c r="E365" s="43">
        <v>1</v>
      </c>
      <c r="F365" s="11">
        <f t="shared" si="60"/>
        <v>0</v>
      </c>
      <c r="G365" s="12"/>
      <c r="H365" s="13">
        <f t="shared" si="61"/>
        <v>0</v>
      </c>
    </row>
    <row r="366" spans="1:8" ht="15.75" thickBot="1" x14ac:dyDescent="0.3">
      <c r="A366" s="42" t="s">
        <v>172</v>
      </c>
      <c r="B366" s="44" t="s">
        <v>375</v>
      </c>
      <c r="C366" s="8" t="s">
        <v>26</v>
      </c>
      <c r="D366" s="9"/>
      <c r="E366" s="43">
        <v>1</v>
      </c>
      <c r="F366" s="11">
        <f t="shared" si="60"/>
        <v>0</v>
      </c>
      <c r="G366" s="12"/>
      <c r="H366" s="13">
        <f t="shared" si="61"/>
        <v>0</v>
      </c>
    </row>
    <row r="367" spans="1:8" ht="15.75" thickBot="1" x14ac:dyDescent="0.3">
      <c r="A367" s="42" t="s">
        <v>173</v>
      </c>
      <c r="B367" s="44" t="s">
        <v>376</v>
      </c>
      <c r="C367" s="8" t="s">
        <v>26</v>
      </c>
      <c r="D367" s="9"/>
      <c r="E367" s="43">
        <v>1</v>
      </c>
      <c r="F367" s="11">
        <f t="shared" si="60"/>
        <v>0</v>
      </c>
      <c r="G367" s="12"/>
      <c r="H367" s="13">
        <f t="shared" si="61"/>
        <v>0</v>
      </c>
    </row>
    <row r="368" spans="1:8" ht="15.75" thickBot="1" x14ac:dyDescent="0.3">
      <c r="A368" s="42" t="s">
        <v>174</v>
      </c>
      <c r="B368" s="44" t="s">
        <v>377</v>
      </c>
      <c r="C368" s="8" t="s">
        <v>26</v>
      </c>
      <c r="D368" s="9"/>
      <c r="E368" s="43">
        <v>1</v>
      </c>
      <c r="F368" s="11">
        <f t="shared" si="60"/>
        <v>0</v>
      </c>
      <c r="G368" s="12"/>
      <c r="H368" s="13">
        <f t="shared" si="61"/>
        <v>0</v>
      </c>
    </row>
    <row r="369" spans="1:8" ht="20.25" customHeight="1" thickBot="1" x14ac:dyDescent="0.3">
      <c r="A369" s="58" t="s">
        <v>262</v>
      </c>
      <c r="B369" s="59"/>
      <c r="C369" s="59"/>
      <c r="D369" s="59"/>
      <c r="E369" s="46">
        <f>SUM(E355:E368)</f>
        <v>14</v>
      </c>
      <c r="F369" s="45">
        <f>SUM(F355:F368)</f>
        <v>0</v>
      </c>
      <c r="G369" s="46"/>
      <c r="H369" s="45">
        <f>SUM(H355:H368)</f>
        <v>0</v>
      </c>
    </row>
    <row r="370" spans="1:8" ht="33.75" customHeight="1" thickBot="1" x14ac:dyDescent="0.3">
      <c r="A370" s="60" t="s">
        <v>431</v>
      </c>
      <c r="B370" s="60"/>
      <c r="C370" s="60"/>
      <c r="D370" s="60"/>
      <c r="E370" s="60"/>
      <c r="F370" s="60"/>
      <c r="G370" s="60"/>
      <c r="H370" s="61"/>
    </row>
    <row r="371" spans="1:8" ht="30.75" thickBot="1" x14ac:dyDescent="0.3">
      <c r="A371" s="42" t="s">
        <v>80</v>
      </c>
      <c r="B371" s="43" t="s">
        <v>379</v>
      </c>
      <c r="C371" s="8" t="s">
        <v>26</v>
      </c>
      <c r="D371" s="9"/>
      <c r="E371" s="43">
        <v>1</v>
      </c>
      <c r="F371" s="11">
        <f>ROUND(D371*E371,2)</f>
        <v>0</v>
      </c>
      <c r="G371" s="12"/>
      <c r="H371" s="13">
        <f>IF(G371="odwrotne obciążenie",F371,ROUND(F371*(1+G371),2))</f>
        <v>0</v>
      </c>
    </row>
    <row r="372" spans="1:8" ht="30.75" thickBot="1" x14ac:dyDescent="0.3">
      <c r="A372" s="42" t="s">
        <v>81</v>
      </c>
      <c r="B372" s="44" t="s">
        <v>380</v>
      </c>
      <c r="C372" s="8" t="s">
        <v>26</v>
      </c>
      <c r="D372" s="9"/>
      <c r="E372" s="43">
        <v>1</v>
      </c>
      <c r="F372" s="11">
        <f t="shared" ref="F372:F416" si="62">ROUND(D372*E372,2)</f>
        <v>0</v>
      </c>
      <c r="G372" s="12"/>
      <c r="H372" s="13">
        <f t="shared" ref="H372:H416" si="63">IF(G372="odwrotne obciążenie",F372,ROUND(F372*(1+G372),2))</f>
        <v>0</v>
      </c>
    </row>
    <row r="373" spans="1:8" ht="30.75" thickBot="1" x14ac:dyDescent="0.3">
      <c r="A373" s="42" t="s">
        <v>82</v>
      </c>
      <c r="B373" s="44" t="s">
        <v>381</v>
      </c>
      <c r="C373" s="8" t="s">
        <v>26</v>
      </c>
      <c r="D373" s="9"/>
      <c r="E373" s="43">
        <v>1</v>
      </c>
      <c r="F373" s="11">
        <f t="shared" si="62"/>
        <v>0</v>
      </c>
      <c r="G373" s="12"/>
      <c r="H373" s="13">
        <f t="shared" si="63"/>
        <v>0</v>
      </c>
    </row>
    <row r="374" spans="1:8" ht="30.75" thickBot="1" x14ac:dyDescent="0.3">
      <c r="A374" s="42" t="s">
        <v>83</v>
      </c>
      <c r="B374" s="44" t="s">
        <v>382</v>
      </c>
      <c r="C374" s="8" t="s">
        <v>26</v>
      </c>
      <c r="D374" s="9"/>
      <c r="E374" s="43">
        <v>1</v>
      </c>
      <c r="F374" s="11">
        <f t="shared" si="62"/>
        <v>0</v>
      </c>
      <c r="G374" s="12"/>
      <c r="H374" s="13">
        <f t="shared" si="63"/>
        <v>0</v>
      </c>
    </row>
    <row r="375" spans="1:8" ht="30.75" thickBot="1" x14ac:dyDescent="0.3">
      <c r="A375" s="42" t="s">
        <v>84</v>
      </c>
      <c r="B375" s="44" t="s">
        <v>383</v>
      </c>
      <c r="C375" s="8" t="s">
        <v>26</v>
      </c>
      <c r="D375" s="9"/>
      <c r="E375" s="43">
        <v>1</v>
      </c>
      <c r="F375" s="11">
        <f t="shared" si="62"/>
        <v>0</v>
      </c>
      <c r="G375" s="12"/>
      <c r="H375" s="13">
        <f t="shared" si="63"/>
        <v>0</v>
      </c>
    </row>
    <row r="376" spans="1:8" ht="30.75" thickBot="1" x14ac:dyDescent="0.3">
      <c r="A376" s="42" t="s">
        <v>85</v>
      </c>
      <c r="B376" s="44" t="s">
        <v>384</v>
      </c>
      <c r="C376" s="8" t="s">
        <v>26</v>
      </c>
      <c r="D376" s="9"/>
      <c r="E376" s="43">
        <v>1</v>
      </c>
      <c r="F376" s="11">
        <f t="shared" si="62"/>
        <v>0</v>
      </c>
      <c r="G376" s="12"/>
      <c r="H376" s="13">
        <f t="shared" si="63"/>
        <v>0</v>
      </c>
    </row>
    <row r="377" spans="1:8" ht="30.75" thickBot="1" x14ac:dyDescent="0.3">
      <c r="A377" s="42" t="s">
        <v>86</v>
      </c>
      <c r="B377" s="44" t="s">
        <v>385</v>
      </c>
      <c r="C377" s="8" t="s">
        <v>26</v>
      </c>
      <c r="D377" s="9"/>
      <c r="E377" s="43">
        <v>1</v>
      </c>
      <c r="F377" s="11">
        <f t="shared" si="62"/>
        <v>0</v>
      </c>
      <c r="G377" s="12"/>
      <c r="H377" s="13">
        <f t="shared" si="63"/>
        <v>0</v>
      </c>
    </row>
    <row r="378" spans="1:8" ht="30.75" thickBot="1" x14ac:dyDescent="0.3">
      <c r="A378" s="42" t="s">
        <v>87</v>
      </c>
      <c r="B378" s="44" t="s">
        <v>386</v>
      </c>
      <c r="C378" s="8" t="s">
        <v>26</v>
      </c>
      <c r="D378" s="9"/>
      <c r="E378" s="43">
        <v>1</v>
      </c>
      <c r="F378" s="11">
        <f t="shared" si="62"/>
        <v>0</v>
      </c>
      <c r="G378" s="12"/>
      <c r="H378" s="13">
        <f t="shared" si="63"/>
        <v>0</v>
      </c>
    </row>
    <row r="379" spans="1:8" ht="30.75" thickBot="1" x14ac:dyDescent="0.3">
      <c r="A379" s="42" t="s">
        <v>88</v>
      </c>
      <c r="B379" s="44" t="s">
        <v>387</v>
      </c>
      <c r="C379" s="8" t="s">
        <v>26</v>
      </c>
      <c r="D379" s="9"/>
      <c r="E379" s="43">
        <v>1</v>
      </c>
      <c r="F379" s="11">
        <f t="shared" si="62"/>
        <v>0</v>
      </c>
      <c r="G379" s="12"/>
      <c r="H379" s="13">
        <f t="shared" si="63"/>
        <v>0</v>
      </c>
    </row>
    <row r="380" spans="1:8" ht="30.75" thickBot="1" x14ac:dyDescent="0.3">
      <c r="A380" s="42" t="s">
        <v>89</v>
      </c>
      <c r="B380" s="44" t="s">
        <v>388</v>
      </c>
      <c r="C380" s="8" t="s">
        <v>26</v>
      </c>
      <c r="D380" s="9"/>
      <c r="E380" s="43">
        <v>1</v>
      </c>
      <c r="F380" s="11">
        <f t="shared" si="62"/>
        <v>0</v>
      </c>
      <c r="G380" s="12"/>
      <c r="H380" s="13">
        <f t="shared" si="63"/>
        <v>0</v>
      </c>
    </row>
    <row r="381" spans="1:8" ht="30.75" thickBot="1" x14ac:dyDescent="0.3">
      <c r="A381" s="42" t="s">
        <v>171</v>
      </c>
      <c r="B381" s="44" t="s">
        <v>389</v>
      </c>
      <c r="C381" s="8" t="s">
        <v>26</v>
      </c>
      <c r="D381" s="9"/>
      <c r="E381" s="43">
        <v>1</v>
      </c>
      <c r="F381" s="11">
        <f t="shared" si="62"/>
        <v>0</v>
      </c>
      <c r="G381" s="12"/>
      <c r="H381" s="13">
        <f t="shared" si="63"/>
        <v>0</v>
      </c>
    </row>
    <row r="382" spans="1:8" ht="30.75" thickBot="1" x14ac:dyDescent="0.3">
      <c r="A382" s="42" t="s">
        <v>172</v>
      </c>
      <c r="B382" s="44" t="s">
        <v>390</v>
      </c>
      <c r="C382" s="8" t="s">
        <v>26</v>
      </c>
      <c r="D382" s="9"/>
      <c r="E382" s="43">
        <v>1</v>
      </c>
      <c r="F382" s="11">
        <f t="shared" si="62"/>
        <v>0</v>
      </c>
      <c r="G382" s="12"/>
      <c r="H382" s="13">
        <f t="shared" si="63"/>
        <v>0</v>
      </c>
    </row>
    <row r="383" spans="1:8" ht="30.75" thickBot="1" x14ac:dyDescent="0.3">
      <c r="A383" s="42" t="s">
        <v>173</v>
      </c>
      <c r="B383" s="44" t="s">
        <v>391</v>
      </c>
      <c r="C383" s="8" t="s">
        <v>26</v>
      </c>
      <c r="D383" s="9"/>
      <c r="E383" s="43">
        <v>1</v>
      </c>
      <c r="F383" s="11">
        <f t="shared" si="62"/>
        <v>0</v>
      </c>
      <c r="G383" s="12"/>
      <c r="H383" s="13">
        <f t="shared" si="63"/>
        <v>0</v>
      </c>
    </row>
    <row r="384" spans="1:8" ht="30.75" thickBot="1" x14ac:dyDescent="0.3">
      <c r="A384" s="42" t="s">
        <v>174</v>
      </c>
      <c r="B384" s="44" t="s">
        <v>392</v>
      </c>
      <c r="C384" s="8" t="s">
        <v>26</v>
      </c>
      <c r="D384" s="9"/>
      <c r="E384" s="43">
        <v>1</v>
      </c>
      <c r="F384" s="11">
        <f t="shared" si="62"/>
        <v>0</v>
      </c>
      <c r="G384" s="12"/>
      <c r="H384" s="13">
        <f t="shared" si="63"/>
        <v>0</v>
      </c>
    </row>
    <row r="385" spans="1:8" ht="30.75" thickBot="1" x14ac:dyDescent="0.3">
      <c r="A385" s="42" t="s">
        <v>175</v>
      </c>
      <c r="B385" s="44" t="s">
        <v>393</v>
      </c>
      <c r="C385" s="8" t="s">
        <v>26</v>
      </c>
      <c r="D385" s="9"/>
      <c r="E385" s="43">
        <v>1</v>
      </c>
      <c r="F385" s="11">
        <f t="shared" si="62"/>
        <v>0</v>
      </c>
      <c r="G385" s="12"/>
      <c r="H385" s="13">
        <f t="shared" si="63"/>
        <v>0</v>
      </c>
    </row>
    <row r="386" spans="1:8" ht="30.75" thickBot="1" x14ac:dyDescent="0.3">
      <c r="A386" s="42" t="s">
        <v>176</v>
      </c>
      <c r="B386" s="44" t="s">
        <v>394</v>
      </c>
      <c r="C386" s="8" t="s">
        <v>26</v>
      </c>
      <c r="D386" s="9"/>
      <c r="E386" s="43">
        <v>1</v>
      </c>
      <c r="F386" s="11">
        <f t="shared" si="62"/>
        <v>0</v>
      </c>
      <c r="G386" s="12"/>
      <c r="H386" s="13">
        <f t="shared" si="63"/>
        <v>0</v>
      </c>
    </row>
    <row r="387" spans="1:8" ht="30.75" thickBot="1" x14ac:dyDescent="0.3">
      <c r="A387" s="42" t="s">
        <v>177</v>
      </c>
      <c r="B387" s="44" t="s">
        <v>395</v>
      </c>
      <c r="C387" s="8" t="s">
        <v>26</v>
      </c>
      <c r="D387" s="9"/>
      <c r="E387" s="43">
        <v>1</v>
      </c>
      <c r="F387" s="11">
        <f t="shared" si="62"/>
        <v>0</v>
      </c>
      <c r="G387" s="12"/>
      <c r="H387" s="13">
        <f t="shared" si="63"/>
        <v>0</v>
      </c>
    </row>
    <row r="388" spans="1:8" ht="30.75" thickBot="1" x14ac:dyDescent="0.3">
      <c r="A388" s="42" t="s">
        <v>237</v>
      </c>
      <c r="B388" s="44" t="s">
        <v>396</v>
      </c>
      <c r="C388" s="8" t="s">
        <v>26</v>
      </c>
      <c r="D388" s="9"/>
      <c r="E388" s="43">
        <v>1</v>
      </c>
      <c r="F388" s="11">
        <f t="shared" si="62"/>
        <v>0</v>
      </c>
      <c r="G388" s="12"/>
      <c r="H388" s="13">
        <f t="shared" si="63"/>
        <v>0</v>
      </c>
    </row>
    <row r="389" spans="1:8" ht="30.75" thickBot="1" x14ac:dyDescent="0.3">
      <c r="A389" s="42" t="s">
        <v>238</v>
      </c>
      <c r="B389" s="44" t="s">
        <v>397</v>
      </c>
      <c r="C389" s="8" t="s">
        <v>26</v>
      </c>
      <c r="D389" s="9"/>
      <c r="E389" s="43">
        <v>1</v>
      </c>
      <c r="F389" s="11">
        <f t="shared" si="62"/>
        <v>0</v>
      </c>
      <c r="G389" s="12"/>
      <c r="H389" s="13">
        <f t="shared" si="63"/>
        <v>0</v>
      </c>
    </row>
    <row r="390" spans="1:8" ht="30.75" thickBot="1" x14ac:dyDescent="0.3">
      <c r="A390" s="42" t="s">
        <v>239</v>
      </c>
      <c r="B390" s="44" t="s">
        <v>398</v>
      </c>
      <c r="C390" s="8" t="s">
        <v>26</v>
      </c>
      <c r="D390" s="9"/>
      <c r="E390" s="43">
        <v>1</v>
      </c>
      <c r="F390" s="11">
        <f t="shared" si="62"/>
        <v>0</v>
      </c>
      <c r="G390" s="12"/>
      <c r="H390" s="13">
        <f t="shared" si="63"/>
        <v>0</v>
      </c>
    </row>
    <row r="391" spans="1:8" ht="30.75" thickBot="1" x14ac:dyDescent="0.3">
      <c r="A391" s="42" t="s">
        <v>240</v>
      </c>
      <c r="B391" s="44" t="s">
        <v>399</v>
      </c>
      <c r="C391" s="8" t="s">
        <v>26</v>
      </c>
      <c r="D391" s="9"/>
      <c r="E391" s="43">
        <v>1</v>
      </c>
      <c r="F391" s="11">
        <f t="shared" si="62"/>
        <v>0</v>
      </c>
      <c r="G391" s="12"/>
      <c r="H391" s="13">
        <f t="shared" si="63"/>
        <v>0</v>
      </c>
    </row>
    <row r="392" spans="1:8" ht="30.75" thickBot="1" x14ac:dyDescent="0.3">
      <c r="A392" s="42" t="s">
        <v>241</v>
      </c>
      <c r="B392" s="44" t="s">
        <v>400</v>
      </c>
      <c r="C392" s="8" t="s">
        <v>26</v>
      </c>
      <c r="D392" s="9"/>
      <c r="E392" s="43">
        <v>1</v>
      </c>
      <c r="F392" s="11">
        <f t="shared" si="62"/>
        <v>0</v>
      </c>
      <c r="G392" s="12"/>
      <c r="H392" s="13">
        <f t="shared" si="63"/>
        <v>0</v>
      </c>
    </row>
    <row r="393" spans="1:8" ht="30.75" thickBot="1" x14ac:dyDescent="0.3">
      <c r="A393" s="42" t="s">
        <v>242</v>
      </c>
      <c r="B393" s="44" t="s">
        <v>401</v>
      </c>
      <c r="C393" s="8" t="s">
        <v>26</v>
      </c>
      <c r="D393" s="9"/>
      <c r="E393" s="43">
        <v>1</v>
      </c>
      <c r="F393" s="11">
        <f t="shared" si="62"/>
        <v>0</v>
      </c>
      <c r="G393" s="12"/>
      <c r="H393" s="13">
        <f t="shared" si="63"/>
        <v>0</v>
      </c>
    </row>
    <row r="394" spans="1:8" ht="30.75" thickBot="1" x14ac:dyDescent="0.3">
      <c r="A394" s="42" t="s">
        <v>243</v>
      </c>
      <c r="B394" s="44" t="s">
        <v>402</v>
      </c>
      <c r="C394" s="8" t="s">
        <v>26</v>
      </c>
      <c r="D394" s="9"/>
      <c r="E394" s="43">
        <v>1</v>
      </c>
      <c r="F394" s="11">
        <f t="shared" si="62"/>
        <v>0</v>
      </c>
      <c r="G394" s="12"/>
      <c r="H394" s="13">
        <f t="shared" si="63"/>
        <v>0</v>
      </c>
    </row>
    <row r="395" spans="1:8" ht="30.75" thickBot="1" x14ac:dyDescent="0.3">
      <c r="A395" s="42" t="s">
        <v>244</v>
      </c>
      <c r="B395" s="44" t="s">
        <v>403</v>
      </c>
      <c r="C395" s="8" t="s">
        <v>26</v>
      </c>
      <c r="D395" s="9"/>
      <c r="E395" s="43">
        <v>1</v>
      </c>
      <c r="F395" s="11">
        <f t="shared" si="62"/>
        <v>0</v>
      </c>
      <c r="G395" s="12"/>
      <c r="H395" s="13">
        <f t="shared" si="63"/>
        <v>0</v>
      </c>
    </row>
    <row r="396" spans="1:8" ht="30.75" thickBot="1" x14ac:dyDescent="0.3">
      <c r="A396" s="42" t="s">
        <v>245</v>
      </c>
      <c r="B396" s="44" t="s">
        <v>404</v>
      </c>
      <c r="C396" s="8" t="s">
        <v>26</v>
      </c>
      <c r="D396" s="9"/>
      <c r="E396" s="43">
        <v>1</v>
      </c>
      <c r="F396" s="11">
        <f t="shared" si="62"/>
        <v>0</v>
      </c>
      <c r="G396" s="12"/>
      <c r="H396" s="13">
        <f t="shared" si="63"/>
        <v>0</v>
      </c>
    </row>
    <row r="397" spans="1:8" ht="30.75" thickBot="1" x14ac:dyDescent="0.3">
      <c r="A397" s="42" t="s">
        <v>246</v>
      </c>
      <c r="B397" s="44" t="s">
        <v>405</v>
      </c>
      <c r="C397" s="8" t="s">
        <v>26</v>
      </c>
      <c r="D397" s="9"/>
      <c r="E397" s="43">
        <v>1</v>
      </c>
      <c r="F397" s="11">
        <f t="shared" si="62"/>
        <v>0</v>
      </c>
      <c r="G397" s="12"/>
      <c r="H397" s="13">
        <f t="shared" si="63"/>
        <v>0</v>
      </c>
    </row>
    <row r="398" spans="1:8" ht="30.75" thickBot="1" x14ac:dyDescent="0.3">
      <c r="A398" s="42" t="s">
        <v>247</v>
      </c>
      <c r="B398" s="44" t="s">
        <v>406</v>
      </c>
      <c r="C398" s="8" t="s">
        <v>26</v>
      </c>
      <c r="D398" s="9"/>
      <c r="E398" s="43">
        <v>1</v>
      </c>
      <c r="F398" s="11">
        <f t="shared" si="62"/>
        <v>0</v>
      </c>
      <c r="G398" s="12"/>
      <c r="H398" s="13">
        <f t="shared" si="63"/>
        <v>0</v>
      </c>
    </row>
    <row r="399" spans="1:8" ht="30.75" thickBot="1" x14ac:dyDescent="0.3">
      <c r="A399" s="42" t="s">
        <v>248</v>
      </c>
      <c r="B399" s="44" t="s">
        <v>407</v>
      </c>
      <c r="C399" s="8" t="s">
        <v>26</v>
      </c>
      <c r="D399" s="9"/>
      <c r="E399" s="43">
        <v>1</v>
      </c>
      <c r="F399" s="11">
        <f t="shared" si="62"/>
        <v>0</v>
      </c>
      <c r="G399" s="12"/>
      <c r="H399" s="13">
        <f t="shared" si="63"/>
        <v>0</v>
      </c>
    </row>
    <row r="400" spans="1:8" ht="30.75" thickBot="1" x14ac:dyDescent="0.3">
      <c r="A400" s="42" t="s">
        <v>249</v>
      </c>
      <c r="B400" s="44" t="s">
        <v>408</v>
      </c>
      <c r="C400" s="8" t="s">
        <v>26</v>
      </c>
      <c r="D400" s="9"/>
      <c r="E400" s="43">
        <v>1</v>
      </c>
      <c r="F400" s="11">
        <f t="shared" si="62"/>
        <v>0</v>
      </c>
      <c r="G400" s="12"/>
      <c r="H400" s="13">
        <f t="shared" si="63"/>
        <v>0</v>
      </c>
    </row>
    <row r="401" spans="1:8" ht="30.75" thickBot="1" x14ac:dyDescent="0.3">
      <c r="A401" s="42" t="s">
        <v>250</v>
      </c>
      <c r="B401" s="44" t="s">
        <v>409</v>
      </c>
      <c r="C401" s="8" t="s">
        <v>26</v>
      </c>
      <c r="D401" s="9"/>
      <c r="E401" s="43">
        <v>1</v>
      </c>
      <c r="F401" s="11">
        <f t="shared" si="62"/>
        <v>0</v>
      </c>
      <c r="G401" s="12"/>
      <c r="H401" s="13">
        <f t="shared" si="63"/>
        <v>0</v>
      </c>
    </row>
    <row r="402" spans="1:8" ht="30.75" thickBot="1" x14ac:dyDescent="0.3">
      <c r="A402" s="42" t="s">
        <v>251</v>
      </c>
      <c r="B402" s="44" t="s">
        <v>410</v>
      </c>
      <c r="C402" s="8" t="s">
        <v>26</v>
      </c>
      <c r="D402" s="9"/>
      <c r="E402" s="43">
        <v>1</v>
      </c>
      <c r="F402" s="11">
        <f t="shared" si="62"/>
        <v>0</v>
      </c>
      <c r="G402" s="12"/>
      <c r="H402" s="13">
        <f t="shared" si="63"/>
        <v>0</v>
      </c>
    </row>
    <row r="403" spans="1:8" ht="30.75" thickBot="1" x14ac:dyDescent="0.3">
      <c r="A403" s="42" t="s">
        <v>252</v>
      </c>
      <c r="B403" s="44" t="s">
        <v>411</v>
      </c>
      <c r="C403" s="8" t="s">
        <v>26</v>
      </c>
      <c r="D403" s="9"/>
      <c r="E403" s="43">
        <v>1</v>
      </c>
      <c r="F403" s="11">
        <f t="shared" si="62"/>
        <v>0</v>
      </c>
      <c r="G403" s="12"/>
      <c r="H403" s="13">
        <f t="shared" si="63"/>
        <v>0</v>
      </c>
    </row>
    <row r="404" spans="1:8" ht="30.75" thickBot="1" x14ac:dyDescent="0.3">
      <c r="A404" s="42" t="s">
        <v>253</v>
      </c>
      <c r="B404" s="44" t="s">
        <v>412</v>
      </c>
      <c r="C404" s="8" t="s">
        <v>26</v>
      </c>
      <c r="D404" s="9"/>
      <c r="E404" s="43">
        <v>1</v>
      </c>
      <c r="F404" s="11">
        <f t="shared" si="62"/>
        <v>0</v>
      </c>
      <c r="G404" s="12"/>
      <c r="H404" s="13">
        <f t="shared" si="63"/>
        <v>0</v>
      </c>
    </row>
    <row r="405" spans="1:8" ht="30.75" thickBot="1" x14ac:dyDescent="0.3">
      <c r="A405" s="42" t="s">
        <v>254</v>
      </c>
      <c r="B405" s="44" t="s">
        <v>413</v>
      </c>
      <c r="C405" s="8" t="s">
        <v>26</v>
      </c>
      <c r="D405" s="9"/>
      <c r="E405" s="43">
        <v>1</v>
      </c>
      <c r="F405" s="11">
        <f t="shared" si="62"/>
        <v>0</v>
      </c>
      <c r="G405" s="12"/>
      <c r="H405" s="13">
        <f t="shared" si="63"/>
        <v>0</v>
      </c>
    </row>
    <row r="406" spans="1:8" ht="30.75" thickBot="1" x14ac:dyDescent="0.3">
      <c r="A406" s="42" t="s">
        <v>255</v>
      </c>
      <c r="B406" s="44" t="s">
        <v>414</v>
      </c>
      <c r="C406" s="8" t="s">
        <v>26</v>
      </c>
      <c r="D406" s="9"/>
      <c r="E406" s="43">
        <v>1</v>
      </c>
      <c r="F406" s="11">
        <f t="shared" si="62"/>
        <v>0</v>
      </c>
      <c r="G406" s="12"/>
      <c r="H406" s="13">
        <f t="shared" si="63"/>
        <v>0</v>
      </c>
    </row>
    <row r="407" spans="1:8" ht="30.75" thickBot="1" x14ac:dyDescent="0.3">
      <c r="A407" s="42" t="s">
        <v>256</v>
      </c>
      <c r="B407" s="44" t="s">
        <v>415</v>
      </c>
      <c r="C407" s="8" t="s">
        <v>26</v>
      </c>
      <c r="D407" s="9"/>
      <c r="E407" s="43">
        <v>1</v>
      </c>
      <c r="F407" s="11">
        <f t="shared" si="62"/>
        <v>0</v>
      </c>
      <c r="G407" s="12"/>
      <c r="H407" s="13">
        <f t="shared" si="63"/>
        <v>0</v>
      </c>
    </row>
    <row r="408" spans="1:8" ht="30.75" thickBot="1" x14ac:dyDescent="0.3">
      <c r="A408" s="42" t="s">
        <v>257</v>
      </c>
      <c r="B408" s="44" t="s">
        <v>416</v>
      </c>
      <c r="C408" s="8" t="s">
        <v>26</v>
      </c>
      <c r="D408" s="9"/>
      <c r="E408" s="43">
        <v>1</v>
      </c>
      <c r="F408" s="11">
        <f t="shared" si="62"/>
        <v>0</v>
      </c>
      <c r="G408" s="12"/>
      <c r="H408" s="13">
        <f t="shared" si="63"/>
        <v>0</v>
      </c>
    </row>
    <row r="409" spans="1:8" ht="30.75" thickBot="1" x14ac:dyDescent="0.3">
      <c r="A409" s="42" t="s">
        <v>258</v>
      </c>
      <c r="B409" s="44" t="s">
        <v>417</v>
      </c>
      <c r="C409" s="8" t="s">
        <v>26</v>
      </c>
      <c r="D409" s="9"/>
      <c r="E409" s="43">
        <v>1</v>
      </c>
      <c r="F409" s="11">
        <f t="shared" si="62"/>
        <v>0</v>
      </c>
      <c r="G409" s="12"/>
      <c r="H409" s="13">
        <f t="shared" si="63"/>
        <v>0</v>
      </c>
    </row>
    <row r="410" spans="1:8" ht="30.75" thickBot="1" x14ac:dyDescent="0.3">
      <c r="A410" s="42" t="s">
        <v>259</v>
      </c>
      <c r="B410" s="44" t="s">
        <v>418</v>
      </c>
      <c r="C410" s="8" t="s">
        <v>26</v>
      </c>
      <c r="D410" s="9"/>
      <c r="E410" s="43">
        <v>1</v>
      </c>
      <c r="F410" s="11">
        <f t="shared" si="62"/>
        <v>0</v>
      </c>
      <c r="G410" s="12"/>
      <c r="H410" s="13">
        <f t="shared" si="63"/>
        <v>0</v>
      </c>
    </row>
    <row r="411" spans="1:8" ht="30.75" thickBot="1" x14ac:dyDescent="0.3">
      <c r="A411" s="42" t="s">
        <v>425</v>
      </c>
      <c r="B411" s="44" t="s">
        <v>419</v>
      </c>
      <c r="C411" s="8" t="s">
        <v>26</v>
      </c>
      <c r="D411" s="9"/>
      <c r="E411" s="43">
        <v>1</v>
      </c>
      <c r="F411" s="11">
        <f t="shared" si="62"/>
        <v>0</v>
      </c>
      <c r="G411" s="12"/>
      <c r="H411" s="13">
        <f t="shared" si="63"/>
        <v>0</v>
      </c>
    </row>
    <row r="412" spans="1:8" ht="30.75" thickBot="1" x14ac:dyDescent="0.3">
      <c r="A412" s="42" t="s">
        <v>426</v>
      </c>
      <c r="B412" s="44" t="s">
        <v>420</v>
      </c>
      <c r="C412" s="8" t="s">
        <v>26</v>
      </c>
      <c r="D412" s="9"/>
      <c r="E412" s="43">
        <v>1</v>
      </c>
      <c r="F412" s="11">
        <f t="shared" si="62"/>
        <v>0</v>
      </c>
      <c r="G412" s="12"/>
      <c r="H412" s="13">
        <f t="shared" si="63"/>
        <v>0</v>
      </c>
    </row>
    <row r="413" spans="1:8" ht="30.75" thickBot="1" x14ac:dyDescent="0.3">
      <c r="A413" s="42" t="s">
        <v>427</v>
      </c>
      <c r="B413" s="44" t="s">
        <v>421</v>
      </c>
      <c r="C413" s="8" t="s">
        <v>26</v>
      </c>
      <c r="D413" s="9"/>
      <c r="E413" s="43">
        <v>1</v>
      </c>
      <c r="F413" s="11">
        <f t="shared" si="62"/>
        <v>0</v>
      </c>
      <c r="G413" s="12"/>
      <c r="H413" s="13">
        <f t="shared" si="63"/>
        <v>0</v>
      </c>
    </row>
    <row r="414" spans="1:8" ht="30.75" thickBot="1" x14ac:dyDescent="0.3">
      <c r="A414" s="42" t="s">
        <v>428</v>
      </c>
      <c r="B414" s="44" t="s">
        <v>422</v>
      </c>
      <c r="C414" s="8" t="s">
        <v>26</v>
      </c>
      <c r="D414" s="9"/>
      <c r="E414" s="43">
        <v>1</v>
      </c>
      <c r="F414" s="11">
        <f t="shared" si="62"/>
        <v>0</v>
      </c>
      <c r="G414" s="12"/>
      <c r="H414" s="13">
        <f t="shared" si="63"/>
        <v>0</v>
      </c>
    </row>
    <row r="415" spans="1:8" ht="30.75" thickBot="1" x14ac:dyDescent="0.3">
      <c r="A415" s="42" t="s">
        <v>429</v>
      </c>
      <c r="B415" s="44" t="s">
        <v>423</v>
      </c>
      <c r="C415" s="8" t="s">
        <v>26</v>
      </c>
      <c r="D415" s="9"/>
      <c r="E415" s="43">
        <v>1</v>
      </c>
      <c r="F415" s="11">
        <f t="shared" si="62"/>
        <v>0</v>
      </c>
      <c r="G415" s="12"/>
      <c r="H415" s="13">
        <f t="shared" si="63"/>
        <v>0</v>
      </c>
    </row>
    <row r="416" spans="1:8" ht="30.75" thickBot="1" x14ac:dyDescent="0.3">
      <c r="A416" s="42" t="s">
        <v>430</v>
      </c>
      <c r="B416" s="44" t="s">
        <v>424</v>
      </c>
      <c r="C416" s="8" t="s">
        <v>26</v>
      </c>
      <c r="D416" s="9"/>
      <c r="E416" s="43">
        <v>1</v>
      </c>
      <c r="F416" s="11">
        <f t="shared" si="62"/>
        <v>0</v>
      </c>
      <c r="G416" s="12"/>
      <c r="H416" s="13">
        <f t="shared" si="63"/>
        <v>0</v>
      </c>
    </row>
    <row r="417" spans="1:8" ht="15.75" thickBot="1" x14ac:dyDescent="0.3">
      <c r="A417" s="58" t="s">
        <v>447</v>
      </c>
      <c r="B417" s="59"/>
      <c r="C417" s="59"/>
      <c r="D417" s="59"/>
      <c r="E417" s="46">
        <f>SUM(E371:E416)</f>
        <v>46</v>
      </c>
      <c r="F417" s="45">
        <f>SUM(F371:F416)</f>
        <v>0</v>
      </c>
      <c r="G417" s="46"/>
      <c r="H417" s="45">
        <f>SUM(H371:H416)</f>
        <v>0</v>
      </c>
    </row>
    <row r="418" spans="1:8" ht="15.75" thickBot="1" x14ac:dyDescent="0.3">
      <c r="A418" s="60" t="s">
        <v>432</v>
      </c>
      <c r="B418" s="60"/>
      <c r="C418" s="60"/>
      <c r="D418" s="60"/>
      <c r="E418" s="60"/>
      <c r="F418" s="60"/>
      <c r="G418" s="60"/>
      <c r="H418" s="61"/>
    </row>
    <row r="419" spans="1:8" ht="15.75" thickBot="1" x14ac:dyDescent="0.3">
      <c r="A419" s="42" t="s">
        <v>80</v>
      </c>
      <c r="B419" s="43" t="s">
        <v>433</v>
      </c>
      <c r="C419" s="8" t="s">
        <v>26</v>
      </c>
      <c r="D419" s="9"/>
      <c r="E419" s="43">
        <v>1</v>
      </c>
      <c r="F419" s="11">
        <f>ROUND(D419*E419,2)</f>
        <v>0</v>
      </c>
      <c r="G419" s="12"/>
      <c r="H419" s="13">
        <f>IF(G419="odwrotne obciążenie",F419,ROUND(F419*(1+G419),2))</f>
        <v>0</v>
      </c>
    </row>
    <row r="420" spans="1:8" ht="15.75" thickBot="1" x14ac:dyDescent="0.3">
      <c r="A420" s="42" t="s">
        <v>81</v>
      </c>
      <c r="B420" s="44" t="s">
        <v>434</v>
      </c>
      <c r="C420" s="8" t="s">
        <v>26</v>
      </c>
      <c r="D420" s="9"/>
      <c r="E420" s="43">
        <v>1</v>
      </c>
      <c r="F420" s="11">
        <f t="shared" ref="F420:F424" si="64">ROUND(D420*E420,2)</f>
        <v>0</v>
      </c>
      <c r="G420" s="12"/>
      <c r="H420" s="13">
        <f t="shared" ref="H420:H424" si="65">IF(G420="odwrotne obciążenie",F420,ROUND(F420*(1+G420),2))</f>
        <v>0</v>
      </c>
    </row>
    <row r="421" spans="1:8" ht="15.75" thickBot="1" x14ac:dyDescent="0.3">
      <c r="A421" s="42" t="s">
        <v>82</v>
      </c>
      <c r="B421" s="44" t="s">
        <v>435</v>
      </c>
      <c r="C421" s="8" t="s">
        <v>26</v>
      </c>
      <c r="D421" s="9"/>
      <c r="E421" s="43">
        <v>1</v>
      </c>
      <c r="F421" s="11">
        <f t="shared" si="64"/>
        <v>0</v>
      </c>
      <c r="G421" s="12"/>
      <c r="H421" s="13">
        <f t="shared" si="65"/>
        <v>0</v>
      </c>
    </row>
    <row r="422" spans="1:8" ht="15.75" thickBot="1" x14ac:dyDescent="0.3">
      <c r="A422" s="42" t="s">
        <v>83</v>
      </c>
      <c r="B422" s="44" t="s">
        <v>436</v>
      </c>
      <c r="C422" s="8" t="s">
        <v>26</v>
      </c>
      <c r="D422" s="9"/>
      <c r="E422" s="43">
        <v>1</v>
      </c>
      <c r="F422" s="11">
        <f t="shared" si="64"/>
        <v>0</v>
      </c>
      <c r="G422" s="12"/>
      <c r="H422" s="13">
        <f t="shared" si="65"/>
        <v>0</v>
      </c>
    </row>
    <row r="423" spans="1:8" ht="15.75" thickBot="1" x14ac:dyDescent="0.3">
      <c r="A423" s="42" t="s">
        <v>84</v>
      </c>
      <c r="B423" s="44" t="s">
        <v>437</v>
      </c>
      <c r="C423" s="8" t="s">
        <v>26</v>
      </c>
      <c r="D423" s="9"/>
      <c r="E423" s="43">
        <v>1</v>
      </c>
      <c r="F423" s="11">
        <f t="shared" si="64"/>
        <v>0</v>
      </c>
      <c r="G423" s="12"/>
      <c r="H423" s="13">
        <f t="shared" si="65"/>
        <v>0</v>
      </c>
    </row>
    <row r="424" spans="1:8" ht="15.75" thickBot="1" x14ac:dyDescent="0.3">
      <c r="A424" s="42" t="s">
        <v>85</v>
      </c>
      <c r="B424" s="44" t="s">
        <v>438</v>
      </c>
      <c r="C424" s="8" t="s">
        <v>26</v>
      </c>
      <c r="D424" s="9"/>
      <c r="E424" s="43">
        <v>1</v>
      </c>
      <c r="F424" s="11">
        <f t="shared" si="64"/>
        <v>0</v>
      </c>
      <c r="G424" s="12"/>
      <c r="H424" s="13">
        <f t="shared" si="65"/>
        <v>0</v>
      </c>
    </row>
    <row r="425" spans="1:8" ht="18.75" customHeight="1" thickBot="1" x14ac:dyDescent="0.3">
      <c r="A425" s="58" t="s">
        <v>262</v>
      </c>
      <c r="B425" s="59"/>
      <c r="C425" s="59"/>
      <c r="D425" s="59"/>
      <c r="E425" s="46">
        <f>SUM(E419:E424)</f>
        <v>6</v>
      </c>
      <c r="F425" s="45">
        <f>SUM(F419:F424)</f>
        <v>0</v>
      </c>
      <c r="G425" s="46"/>
      <c r="H425" s="45">
        <f>SUM(H419:H424)</f>
        <v>0</v>
      </c>
    </row>
    <row r="426" spans="1:8" ht="31.5" customHeight="1" thickBot="1" x14ac:dyDescent="0.3">
      <c r="A426" s="60" t="s">
        <v>439</v>
      </c>
      <c r="B426" s="60"/>
      <c r="C426" s="60"/>
      <c r="D426" s="60"/>
      <c r="E426" s="60"/>
      <c r="F426" s="60"/>
      <c r="G426" s="60"/>
      <c r="H426" s="61"/>
    </row>
    <row r="427" spans="1:8" ht="15.75" thickBot="1" x14ac:dyDescent="0.3">
      <c r="A427" s="42" t="s">
        <v>80</v>
      </c>
      <c r="B427" s="43" t="s">
        <v>440</v>
      </c>
      <c r="C427" s="8" t="s">
        <v>26</v>
      </c>
      <c r="D427" s="9"/>
      <c r="E427" s="43">
        <v>1</v>
      </c>
      <c r="F427" s="11">
        <f>ROUND(D427*E427,2)</f>
        <v>0</v>
      </c>
      <c r="G427" s="12"/>
      <c r="H427" s="13">
        <f>IF(G427="odwrotne obciążenie",F427,ROUND(F427*(1+G427),2))</f>
        <v>0</v>
      </c>
    </row>
    <row r="428" spans="1:8" ht="15.75" thickBot="1" x14ac:dyDescent="0.3">
      <c r="A428" s="42" t="s">
        <v>81</v>
      </c>
      <c r="B428" s="44" t="s">
        <v>441</v>
      </c>
      <c r="C428" s="8" t="s">
        <v>26</v>
      </c>
      <c r="D428" s="9"/>
      <c r="E428" s="43">
        <v>1</v>
      </c>
      <c r="F428" s="11">
        <f t="shared" ref="F428:F433" si="66">ROUND(D428*E428,2)</f>
        <v>0</v>
      </c>
      <c r="G428" s="12"/>
      <c r="H428" s="13">
        <f t="shared" ref="H428:H433" si="67">IF(G428="odwrotne obciążenie",F428,ROUND(F428*(1+G428),2))</f>
        <v>0</v>
      </c>
    </row>
    <row r="429" spans="1:8" ht="15.75" thickBot="1" x14ac:dyDescent="0.3">
      <c r="A429" s="42" t="s">
        <v>82</v>
      </c>
      <c r="B429" s="44" t="s">
        <v>442</v>
      </c>
      <c r="C429" s="8" t="s">
        <v>26</v>
      </c>
      <c r="D429" s="9"/>
      <c r="E429" s="43">
        <v>1</v>
      </c>
      <c r="F429" s="11">
        <f t="shared" si="66"/>
        <v>0</v>
      </c>
      <c r="G429" s="12"/>
      <c r="H429" s="13">
        <f t="shared" si="67"/>
        <v>0</v>
      </c>
    </row>
    <row r="430" spans="1:8" ht="15.75" thickBot="1" x14ac:dyDescent="0.3">
      <c r="A430" s="42" t="s">
        <v>83</v>
      </c>
      <c r="B430" s="44" t="s">
        <v>443</v>
      </c>
      <c r="C430" s="8" t="s">
        <v>26</v>
      </c>
      <c r="D430" s="9"/>
      <c r="E430" s="43">
        <v>1</v>
      </c>
      <c r="F430" s="11">
        <f t="shared" si="66"/>
        <v>0</v>
      </c>
      <c r="G430" s="12"/>
      <c r="H430" s="13">
        <f t="shared" si="67"/>
        <v>0</v>
      </c>
    </row>
    <row r="431" spans="1:8" ht="15.75" thickBot="1" x14ac:dyDescent="0.3">
      <c r="A431" s="42" t="s">
        <v>84</v>
      </c>
      <c r="B431" s="44" t="s">
        <v>444</v>
      </c>
      <c r="C431" s="8" t="s">
        <v>26</v>
      </c>
      <c r="D431" s="9"/>
      <c r="E431" s="43">
        <v>1</v>
      </c>
      <c r="F431" s="11">
        <f t="shared" si="66"/>
        <v>0</v>
      </c>
      <c r="G431" s="12"/>
      <c r="H431" s="13">
        <f t="shared" si="67"/>
        <v>0</v>
      </c>
    </row>
    <row r="432" spans="1:8" ht="20.25" customHeight="1" thickBot="1" x14ac:dyDescent="0.3">
      <c r="A432" s="42" t="s">
        <v>85</v>
      </c>
      <c r="B432" s="44" t="s">
        <v>445</v>
      </c>
      <c r="C432" s="8" t="s">
        <v>26</v>
      </c>
      <c r="D432" s="9"/>
      <c r="E432" s="43">
        <v>1</v>
      </c>
      <c r="F432" s="11">
        <f t="shared" si="66"/>
        <v>0</v>
      </c>
      <c r="G432" s="12"/>
      <c r="H432" s="13">
        <f t="shared" si="67"/>
        <v>0</v>
      </c>
    </row>
    <row r="433" spans="1:8" ht="15.75" thickBot="1" x14ac:dyDescent="0.3">
      <c r="A433" s="42" t="s">
        <v>86</v>
      </c>
      <c r="B433" s="44" t="s">
        <v>446</v>
      </c>
      <c r="C433" s="8" t="s">
        <v>26</v>
      </c>
      <c r="D433" s="9"/>
      <c r="E433" s="43">
        <v>1</v>
      </c>
      <c r="F433" s="11">
        <f t="shared" si="66"/>
        <v>0</v>
      </c>
      <c r="G433" s="12"/>
      <c r="H433" s="13">
        <f t="shared" si="67"/>
        <v>0</v>
      </c>
    </row>
    <row r="434" spans="1:8" ht="15.75" thickBot="1" x14ac:dyDescent="0.3">
      <c r="A434" s="58" t="s">
        <v>307</v>
      </c>
      <c r="B434" s="59"/>
      <c r="C434" s="59"/>
      <c r="D434" s="59"/>
      <c r="E434" s="52">
        <f>SUM(E427:E433)</f>
        <v>7</v>
      </c>
      <c r="F434" s="45">
        <f>SUM(F427:F433)</f>
        <v>0</v>
      </c>
      <c r="G434" s="46"/>
      <c r="H434" s="45">
        <f>SUM(H427:H433)</f>
        <v>0</v>
      </c>
    </row>
    <row r="435" spans="1:8" ht="15.75" thickBot="1" x14ac:dyDescent="0.3">
      <c r="A435" s="2"/>
      <c r="B435" s="1"/>
      <c r="C435" s="2"/>
      <c r="D435" s="2"/>
      <c r="E435" s="2"/>
      <c r="F435" s="2"/>
      <c r="G435" s="2"/>
      <c r="H435" s="51"/>
    </row>
    <row r="436" spans="1:8" ht="15.75" thickBot="1" x14ac:dyDescent="0.3">
      <c r="A436" s="62" t="s">
        <v>448</v>
      </c>
      <c r="B436" s="63"/>
      <c r="C436" s="63"/>
      <c r="D436" s="64"/>
      <c r="E436" s="32">
        <f>SUM(E265+E274+E283+E299+E306+E314+E321+E329+E337+E345+E353+E369+E417+E425+E434)</f>
        <v>148</v>
      </c>
      <c r="F436" s="30">
        <f>SUM(F265+F274+F283+F299+F306+F314+F321+F329+F337+F345+F353+F369+F417+F425+F434)</f>
        <v>0</v>
      </c>
      <c r="G436" s="29"/>
      <c r="H436" s="30">
        <f>SUM(H265+H274+H283+H299+H306+H314+H321+H329+H337+H345+H353+H369+H417+H425+H434)</f>
        <v>0</v>
      </c>
    </row>
    <row r="437" spans="1:8" x14ac:dyDescent="0.25">
      <c r="A437" s="2"/>
      <c r="B437" s="1"/>
      <c r="C437" s="2"/>
      <c r="D437" s="2"/>
      <c r="E437" s="2"/>
      <c r="F437" s="2"/>
      <c r="G437" s="2"/>
      <c r="H437" s="51"/>
    </row>
    <row r="438" spans="1:8" x14ac:dyDescent="0.25">
      <c r="A438" s="2"/>
      <c r="B438" s="1"/>
      <c r="C438" s="2"/>
      <c r="D438" s="2"/>
      <c r="E438" s="2"/>
      <c r="F438" s="2"/>
      <c r="G438" s="2"/>
      <c r="H438" s="2"/>
    </row>
    <row r="439" spans="1:8" ht="26.25" customHeight="1" x14ac:dyDescent="0.25">
      <c r="A439" s="2"/>
      <c r="B439" s="77" t="s">
        <v>31</v>
      </c>
      <c r="C439" s="76"/>
      <c r="D439" s="76"/>
      <c r="E439" s="76"/>
      <c r="F439" s="76"/>
      <c r="G439" s="76"/>
      <c r="H439" s="76"/>
    </row>
    <row r="440" spans="1:8" ht="26.25" customHeight="1" x14ac:dyDescent="0.25">
      <c r="A440" s="2"/>
      <c r="B440" s="77" t="s">
        <v>32</v>
      </c>
      <c r="C440" s="76"/>
      <c r="D440" s="76"/>
      <c r="E440" s="76"/>
      <c r="F440" s="76"/>
      <c r="G440" s="76"/>
      <c r="H440" s="76"/>
    </row>
    <row r="441" spans="1:8" ht="26.25" customHeight="1" x14ac:dyDescent="0.25">
      <c r="A441" s="2"/>
      <c r="B441" s="77" t="s">
        <v>33</v>
      </c>
      <c r="C441" s="76"/>
      <c r="D441" s="76"/>
      <c r="E441" s="76"/>
      <c r="F441" s="76"/>
      <c r="G441" s="76"/>
      <c r="H441" s="76"/>
    </row>
    <row r="442" spans="1:8" ht="26.25" customHeight="1" x14ac:dyDescent="0.25">
      <c r="A442" s="2"/>
      <c r="B442" s="75" t="s">
        <v>34</v>
      </c>
      <c r="C442" s="76"/>
      <c r="D442" s="76"/>
      <c r="E442" s="76"/>
      <c r="F442" s="76"/>
      <c r="G442" s="76"/>
      <c r="H442" s="76"/>
    </row>
    <row r="443" spans="1:8" ht="26.25" customHeight="1" x14ac:dyDescent="0.25">
      <c r="A443" s="2"/>
      <c r="B443" s="77" t="s">
        <v>35</v>
      </c>
      <c r="C443" s="76"/>
      <c r="D443" s="76"/>
      <c r="E443" s="76"/>
      <c r="F443" s="76"/>
      <c r="G443" s="76"/>
      <c r="H443" s="76"/>
    </row>
    <row r="444" spans="1:8" ht="35.25" customHeight="1" x14ac:dyDescent="0.25">
      <c r="A444" s="2"/>
      <c r="B444" s="77" t="s">
        <v>36</v>
      </c>
      <c r="C444" s="76"/>
      <c r="D444" s="76"/>
      <c r="E444" s="76"/>
      <c r="F444" s="76"/>
      <c r="G444" s="76"/>
      <c r="H444" s="76"/>
    </row>
    <row r="445" spans="1:8" ht="66" customHeight="1" x14ac:dyDescent="0.25">
      <c r="A445" s="2"/>
      <c r="B445" s="75" t="s">
        <v>37</v>
      </c>
      <c r="C445" s="76"/>
      <c r="D445" s="76"/>
      <c r="E445" s="76"/>
      <c r="F445" s="76"/>
      <c r="G445" s="76"/>
      <c r="H445" s="76"/>
    </row>
    <row r="446" spans="1:8" ht="25.5" customHeight="1" x14ac:dyDescent="0.25">
      <c r="A446" s="2"/>
      <c r="B446" s="75" t="s">
        <v>38</v>
      </c>
      <c r="C446" s="76"/>
      <c r="D446" s="76"/>
      <c r="E446" s="76"/>
      <c r="F446" s="76"/>
      <c r="G446" s="76"/>
      <c r="H446" s="76"/>
    </row>
    <row r="447" spans="1:8" ht="30.75" customHeight="1" x14ac:dyDescent="0.25">
      <c r="A447" s="2"/>
      <c r="B447" s="82" t="s">
        <v>40</v>
      </c>
      <c r="C447" s="76"/>
      <c r="D447" s="37" t="s">
        <v>41</v>
      </c>
      <c r="E447" s="21" t="s">
        <v>39</v>
      </c>
      <c r="F447" s="38"/>
      <c r="G447" s="38"/>
      <c r="H447" s="20"/>
    </row>
    <row r="448" spans="1:8" ht="26.25" customHeight="1" x14ac:dyDescent="0.25">
      <c r="A448" s="2"/>
      <c r="B448" s="77" t="s">
        <v>42</v>
      </c>
      <c r="C448" s="76"/>
      <c r="D448" s="76"/>
      <c r="E448" s="76"/>
      <c r="F448" s="76"/>
      <c r="G448" s="76"/>
      <c r="H448" s="76"/>
    </row>
    <row r="449" spans="1:8" ht="26.25" customHeight="1" x14ac:dyDescent="0.25">
      <c r="A449" s="2"/>
      <c r="B449" s="3" t="s">
        <v>43</v>
      </c>
      <c r="C449" s="18" t="s">
        <v>44</v>
      </c>
      <c r="D449" s="53" t="s">
        <v>45</v>
      </c>
      <c r="E449" s="5"/>
      <c r="F449" s="83" t="s">
        <v>46</v>
      </c>
      <c r="G449" s="83"/>
      <c r="H449" s="83"/>
    </row>
    <row r="450" spans="1:8" ht="26.25" customHeight="1" x14ac:dyDescent="0.25">
      <c r="A450" s="2"/>
      <c r="B450" s="3" t="s">
        <v>47</v>
      </c>
      <c r="C450" s="18" t="s">
        <v>48</v>
      </c>
      <c r="D450" s="53" t="s">
        <v>49</v>
      </c>
      <c r="E450" s="5"/>
      <c r="F450" s="39" t="s">
        <v>48</v>
      </c>
      <c r="G450" s="54" t="s">
        <v>27</v>
      </c>
      <c r="H450" s="55"/>
    </row>
    <row r="451" spans="1:8" ht="26.25" customHeight="1" x14ac:dyDescent="0.25">
      <c r="A451" s="2"/>
      <c r="B451" s="3" t="s">
        <v>50</v>
      </c>
      <c r="C451" s="84" t="s">
        <v>51</v>
      </c>
      <c r="D451" s="84"/>
      <c r="E451" s="84"/>
      <c r="F451" s="84"/>
      <c r="G451" s="84"/>
      <c r="H451" s="84"/>
    </row>
    <row r="452" spans="1:8" ht="26.25" customHeight="1" x14ac:dyDescent="0.25">
      <c r="A452" s="2"/>
      <c r="B452" s="3" t="s">
        <v>52</v>
      </c>
      <c r="C452" s="18" t="s">
        <v>48</v>
      </c>
      <c r="D452" s="53" t="s">
        <v>45</v>
      </c>
      <c r="E452" s="16"/>
      <c r="F452" s="83" t="s">
        <v>53</v>
      </c>
      <c r="G452" s="83"/>
      <c r="H452" s="83"/>
    </row>
    <row r="453" spans="1:8" ht="45" customHeight="1" x14ac:dyDescent="0.25">
      <c r="A453" s="2"/>
      <c r="B453" s="75" t="s">
        <v>56</v>
      </c>
      <c r="C453" s="76"/>
      <c r="D453" s="76"/>
      <c r="E453" s="76"/>
      <c r="F453" s="76"/>
      <c r="G453" s="40" t="s">
        <v>55</v>
      </c>
      <c r="H453" s="22" t="s">
        <v>54</v>
      </c>
    </row>
    <row r="454" spans="1:8" ht="39" customHeight="1" x14ac:dyDescent="0.25">
      <c r="A454" s="2"/>
      <c r="B454" s="75" t="s">
        <v>57</v>
      </c>
      <c r="C454" s="76"/>
      <c r="D454" s="76"/>
      <c r="E454" s="76"/>
      <c r="F454" s="76"/>
      <c r="G454" s="76"/>
      <c r="H454" s="76"/>
    </row>
    <row r="455" spans="1:8" ht="40.5" customHeight="1" x14ac:dyDescent="0.25">
      <c r="A455" s="2"/>
      <c r="B455" s="77" t="s">
        <v>58</v>
      </c>
      <c r="C455" s="76"/>
      <c r="D455" s="76"/>
      <c r="E455" s="40" t="s">
        <v>55</v>
      </c>
      <c r="F455" s="41" t="s">
        <v>59</v>
      </c>
      <c r="G455" s="17"/>
      <c r="H455" s="17"/>
    </row>
    <row r="456" spans="1:8" ht="49.5" customHeight="1" x14ac:dyDescent="0.25">
      <c r="A456" s="2"/>
      <c r="B456" s="77" t="s">
        <v>61</v>
      </c>
      <c r="C456" s="76"/>
      <c r="D456" s="76"/>
      <c r="E456" s="76"/>
      <c r="F456" s="76"/>
      <c r="G456" s="40" t="s">
        <v>44</v>
      </c>
      <c r="H456" s="23" t="s">
        <v>60</v>
      </c>
    </row>
    <row r="457" spans="1:8" ht="25.5" customHeight="1" x14ac:dyDescent="0.25">
      <c r="A457" s="2"/>
      <c r="B457" s="78" t="s">
        <v>62</v>
      </c>
      <c r="C457" s="79"/>
      <c r="D457" s="79"/>
      <c r="E457" s="79"/>
      <c r="F457" s="79"/>
      <c r="G457" s="40" t="s">
        <v>44</v>
      </c>
      <c r="H457" s="24" t="s">
        <v>63</v>
      </c>
    </row>
    <row r="458" spans="1:8" ht="45.75" customHeight="1" x14ac:dyDescent="0.25">
      <c r="A458" s="2"/>
      <c r="B458" s="86" t="s">
        <v>64</v>
      </c>
      <c r="C458" s="87"/>
      <c r="D458" s="87"/>
      <c r="E458" s="87"/>
      <c r="F458" s="87"/>
      <c r="G458" s="87"/>
      <c r="H458" s="87"/>
    </row>
    <row r="459" spans="1:8" ht="43.5" customHeight="1" x14ac:dyDescent="0.25">
      <c r="A459" s="2"/>
      <c r="B459" s="25" t="s">
        <v>28</v>
      </c>
      <c r="C459" s="5"/>
      <c r="D459" s="84" t="s">
        <v>65</v>
      </c>
      <c r="E459" s="85"/>
      <c r="F459" s="85"/>
      <c r="G459" s="85"/>
      <c r="H459" s="85"/>
    </row>
    <row r="460" spans="1:8" ht="15.75" x14ac:dyDescent="0.25">
      <c r="A460" s="2"/>
      <c r="B460" s="19" t="s">
        <v>29</v>
      </c>
      <c r="C460" s="2"/>
      <c r="D460" s="81" t="s">
        <v>30</v>
      </c>
      <c r="E460" s="76"/>
      <c r="F460" s="76"/>
      <c r="G460" s="76"/>
      <c r="H460" s="2"/>
    </row>
  </sheetData>
  <sheetProtection password="CC06" sheet="1" objects="1" scenarios="1"/>
  <mergeCells count="112">
    <mergeCell ref="B15:H15"/>
    <mergeCell ref="B17:H17"/>
    <mergeCell ref="B18:H18"/>
    <mergeCell ref="B19:H19"/>
    <mergeCell ref="B20:H20"/>
    <mergeCell ref="B22:B23"/>
    <mergeCell ref="C22:C23"/>
    <mergeCell ref="E22:E23"/>
    <mergeCell ref="B3:H3"/>
    <mergeCell ref="B7:H7"/>
    <mergeCell ref="B9:H9"/>
    <mergeCell ref="B10:H10"/>
    <mergeCell ref="B11:H11"/>
    <mergeCell ref="B13:H13"/>
    <mergeCell ref="B21:H21"/>
    <mergeCell ref="D460:G460"/>
    <mergeCell ref="B440:H440"/>
    <mergeCell ref="B441:H441"/>
    <mergeCell ref="B442:H442"/>
    <mergeCell ref="B443:H443"/>
    <mergeCell ref="B444:H444"/>
    <mergeCell ref="B445:H445"/>
    <mergeCell ref="B446:H446"/>
    <mergeCell ref="B447:C447"/>
    <mergeCell ref="B448:H448"/>
    <mergeCell ref="B454:H454"/>
    <mergeCell ref="F449:H449"/>
    <mergeCell ref="C451:H451"/>
    <mergeCell ref="F452:H452"/>
    <mergeCell ref="D459:H459"/>
    <mergeCell ref="B458:H458"/>
    <mergeCell ref="A22:A23"/>
    <mergeCell ref="A35:D35"/>
    <mergeCell ref="A36:H36"/>
    <mergeCell ref="A24:H24"/>
    <mergeCell ref="A42:D42"/>
    <mergeCell ref="B453:F453"/>
    <mergeCell ref="B455:D455"/>
    <mergeCell ref="B456:F456"/>
    <mergeCell ref="B457:F457"/>
    <mergeCell ref="B439:H439"/>
    <mergeCell ref="A95:D95"/>
    <mergeCell ref="A96:H96"/>
    <mergeCell ref="A77:H77"/>
    <mergeCell ref="A88:D88"/>
    <mergeCell ref="A89:H89"/>
    <mergeCell ref="A43:H43"/>
    <mergeCell ref="A53:D53"/>
    <mergeCell ref="A54:H54"/>
    <mergeCell ref="A64:D64"/>
    <mergeCell ref="A65:H65"/>
    <mergeCell ref="A76:D76"/>
    <mergeCell ref="A133:D133"/>
    <mergeCell ref="A134:H134"/>
    <mergeCell ref="A152:D152"/>
    <mergeCell ref="A153:H153"/>
    <mergeCell ref="A194:D194"/>
    <mergeCell ref="A195:H195"/>
    <mergeCell ref="A107:D107"/>
    <mergeCell ref="A108:H108"/>
    <mergeCell ref="A119:D119"/>
    <mergeCell ref="A120:H120"/>
    <mergeCell ref="A125:D125"/>
    <mergeCell ref="A126:H126"/>
    <mergeCell ref="A238:D238"/>
    <mergeCell ref="A239:H239"/>
    <mergeCell ref="A245:D245"/>
    <mergeCell ref="A247:D247"/>
    <mergeCell ref="A249:H249"/>
    <mergeCell ref="A250:H250"/>
    <mergeCell ref="A204:D204"/>
    <mergeCell ref="A205:H205"/>
    <mergeCell ref="A216:D216"/>
    <mergeCell ref="A217:H217"/>
    <mergeCell ref="A228:D228"/>
    <mergeCell ref="A229:H229"/>
    <mergeCell ref="A265:D265"/>
    <mergeCell ref="A266:H266"/>
    <mergeCell ref="A274:D274"/>
    <mergeCell ref="A275:H275"/>
    <mergeCell ref="A283:D283"/>
    <mergeCell ref="A284:H284"/>
    <mergeCell ref="A254:H254"/>
    <mergeCell ref="A255:A256"/>
    <mergeCell ref="B255:B256"/>
    <mergeCell ref="C255:C256"/>
    <mergeCell ref="E255:E256"/>
    <mergeCell ref="A257:H257"/>
    <mergeCell ref="A321:D321"/>
    <mergeCell ref="A322:H322"/>
    <mergeCell ref="A329:D329"/>
    <mergeCell ref="A330:H330"/>
    <mergeCell ref="A337:D337"/>
    <mergeCell ref="A338:H338"/>
    <mergeCell ref="A299:D299"/>
    <mergeCell ref="A300:H300"/>
    <mergeCell ref="A306:D306"/>
    <mergeCell ref="A307:H307"/>
    <mergeCell ref="A314:D314"/>
    <mergeCell ref="A315:H315"/>
    <mergeCell ref="A417:D417"/>
    <mergeCell ref="A418:H418"/>
    <mergeCell ref="A425:D425"/>
    <mergeCell ref="A426:H426"/>
    <mergeCell ref="A434:D434"/>
    <mergeCell ref="A436:D436"/>
    <mergeCell ref="A345:D345"/>
    <mergeCell ref="A346:H346"/>
    <mergeCell ref="A353:D353"/>
    <mergeCell ref="A354:H354"/>
    <mergeCell ref="A369:D369"/>
    <mergeCell ref="A370:H37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[1]lista!#REF!</xm:f>
          </x14:formula1>
          <xm:sqref>G217 G229 G239 G43 G65 G54 G77 G89 G96 G108 G120 G126 G134 G153 G195 G205</xm:sqref>
        </x14:dataValidation>
        <x14:dataValidation type="list" allowBlank="1" showInputMessage="1" showErrorMessage="1">
          <x14:formula1>
            <xm:f>Arkusz2!$A$1:$A$8</xm:f>
          </x14:formula1>
          <xm:sqref>G25:G34 G37:G41 G44:G52 G55:G63 G66:G75 G78:G87 G90:G94 G97:G106 G109:G118 G121:G124 G127:G132 G135:G151 G154:G193 G196:G203 G206:G215 G218:G227 G230:G237 G240:G244 G258:G264 G267:G273 G276:G282 G285:G298 G301:G305 G308:G313 G316:G320 G323:G328 G331:G336 G339:G344 G347:G352 G355:G368 G371:G416 G419:G424 G427:G433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s="57" t="s">
        <v>450</v>
      </c>
    </row>
    <row r="2" spans="1:1" x14ac:dyDescent="0.25">
      <c r="A2" s="56">
        <v>0</v>
      </c>
    </row>
    <row r="3" spans="1:1" x14ac:dyDescent="0.25">
      <c r="A3" s="56">
        <v>0.03</v>
      </c>
    </row>
    <row r="4" spans="1:1" x14ac:dyDescent="0.25">
      <c r="A4" s="56">
        <v>0.04</v>
      </c>
    </row>
    <row r="5" spans="1:1" x14ac:dyDescent="0.25">
      <c r="A5" s="56">
        <v>7.0000000000000007E-2</v>
      </c>
    </row>
    <row r="6" spans="1:1" x14ac:dyDescent="0.25">
      <c r="A6" s="56">
        <v>0.08</v>
      </c>
    </row>
    <row r="7" spans="1:1" x14ac:dyDescent="0.25">
      <c r="A7" s="56">
        <v>0.23</v>
      </c>
    </row>
    <row r="8" spans="1:1" x14ac:dyDescent="0.25">
      <c r="A8" s="33" t="s">
        <v>449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Marcin</cp:lastModifiedBy>
  <dcterms:created xsi:type="dcterms:W3CDTF">2019-04-30T06:47:45Z</dcterms:created>
  <dcterms:modified xsi:type="dcterms:W3CDTF">2019-05-02T11:06:49Z</dcterms:modified>
</cp:coreProperties>
</file>